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mc:AlternateContent xmlns:mc="http://schemas.openxmlformats.org/markup-compatibility/2006">
    <mc:Choice Requires="x15">
      <x15ac:absPath xmlns:x15ac="http://schemas.microsoft.com/office/spreadsheetml/2010/11/ac" url="/Volumes/GoogleDrive/My Drive/Finances/Warrant Committee Budget Workbooks/"/>
    </mc:Choice>
  </mc:AlternateContent>
  <xr:revisionPtr revIDLastSave="0" documentId="13_ncr:1_{0A910C21-849B-534E-A6A2-7754A362480C}" xr6:coauthVersionLast="45" xr6:coauthVersionMax="45" xr10:uidLastSave="{00000000-0000-0000-0000-000000000000}"/>
  <bookViews>
    <workbookView xWindow="0" yWindow="460" windowWidth="28800" windowHeight="16140" activeTab="4" xr2:uid="{00000000-000D-0000-FFFF-FFFF00000000}"/>
  </bookViews>
  <sheets>
    <sheet name="FY2022 Budget Worksheet" sheetId="1" r:id="rId1"/>
    <sheet name="FY2022 Expenses" sheetId="6" r:id="rId2"/>
    <sheet name="Local Receipts" sheetId="2" r:id="rId3"/>
    <sheet name="Other Available Funds" sheetId="3" r:id="rId4"/>
    <sheet name="FY2022 Capital Budget" sheetId="4" r:id="rId5"/>
    <sheet name="Town Budget" sheetId="5" r:id="rId6"/>
  </sheets>
  <calcPr calcId="191029"/>
</workbook>
</file>

<file path=xl/calcChain.xml><?xml version="1.0" encoding="utf-8"?>
<calcChain xmlns="http://schemas.openxmlformats.org/spreadsheetml/2006/main">
  <c r="C27" i="4" l="1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E122" i="1"/>
  <c r="F115" i="1"/>
  <c r="E115" i="1" s="1"/>
  <c r="C115" i="1"/>
  <c r="E114" i="1"/>
  <c r="E113" i="1"/>
  <c r="E112" i="1"/>
  <c r="E111" i="1"/>
  <c r="E110" i="1"/>
  <c r="E109" i="1"/>
  <c r="E108" i="1"/>
  <c r="E107" i="1"/>
  <c r="F102" i="1"/>
  <c r="E102" i="1" s="1"/>
  <c r="C102" i="1"/>
  <c r="E101" i="1"/>
  <c r="E100" i="1"/>
  <c r="E99" i="1"/>
  <c r="E98" i="1"/>
  <c r="F94" i="1"/>
  <c r="F96" i="1" s="1"/>
  <c r="C94" i="1"/>
  <c r="C96" i="1" s="1"/>
  <c r="C104" i="1" s="1"/>
  <c r="E93" i="1"/>
  <c r="E92" i="1"/>
  <c r="F90" i="1"/>
  <c r="E90" i="1"/>
  <c r="C90" i="1"/>
  <c r="E89" i="1"/>
  <c r="E88" i="1"/>
  <c r="E87" i="1"/>
  <c r="E86" i="1"/>
  <c r="E84" i="1"/>
  <c r="E83" i="1"/>
  <c r="E82" i="1"/>
  <c r="E81" i="1"/>
  <c r="E80" i="1"/>
  <c r="E79" i="1"/>
  <c r="E76" i="1"/>
  <c r="E75" i="1"/>
  <c r="E74" i="1"/>
  <c r="E72" i="1"/>
  <c r="E71" i="1"/>
  <c r="E70" i="1"/>
  <c r="E69" i="1"/>
  <c r="E68" i="1"/>
  <c r="E67" i="1"/>
  <c r="E66" i="1"/>
  <c r="E65" i="1"/>
  <c r="E64" i="1"/>
  <c r="E63" i="1"/>
  <c r="E62" i="1"/>
  <c r="E60" i="1"/>
  <c r="E59" i="1"/>
  <c r="E57" i="1"/>
  <c r="E56" i="1"/>
  <c r="E54" i="1"/>
  <c r="E53" i="1"/>
  <c r="E52" i="1"/>
  <c r="E51" i="1"/>
  <c r="E50" i="1"/>
  <c r="E49" i="1"/>
  <c r="E48" i="1"/>
  <c r="E47" i="1"/>
  <c r="E46" i="1"/>
  <c r="E44" i="1"/>
  <c r="E43" i="1"/>
  <c r="F41" i="1"/>
  <c r="E41" i="1"/>
  <c r="C41" i="1"/>
  <c r="E40" i="1"/>
  <c r="E39" i="1"/>
  <c r="F37" i="1"/>
  <c r="E37" i="1" s="1"/>
  <c r="C37" i="1"/>
  <c r="E36" i="1"/>
  <c r="E35" i="1"/>
  <c r="E34" i="1"/>
  <c r="E33" i="1"/>
  <c r="E32" i="1"/>
  <c r="F30" i="1"/>
  <c r="E30" i="1" s="1"/>
  <c r="C30" i="1"/>
  <c r="E29" i="1"/>
  <c r="E28" i="1"/>
  <c r="E27" i="1"/>
  <c r="E26" i="1"/>
  <c r="F21" i="1"/>
  <c r="C21" i="1"/>
  <c r="C23" i="1" s="1"/>
  <c r="C117" i="1" s="1"/>
  <c r="E20" i="1"/>
  <c r="E19" i="1"/>
  <c r="E18" i="1"/>
  <c r="E17" i="1"/>
  <c r="E16" i="1"/>
  <c r="E15" i="1"/>
  <c r="E14" i="1"/>
  <c r="E13" i="1"/>
  <c r="E12" i="1"/>
  <c r="C8" i="1"/>
  <c r="E7" i="1"/>
  <c r="E6" i="1"/>
  <c r="F4" i="1"/>
  <c r="F5" i="1" s="1"/>
  <c r="E4" i="1"/>
  <c r="F104" i="1" l="1"/>
  <c r="E96" i="1"/>
  <c r="E5" i="1"/>
  <c r="F8" i="1"/>
  <c r="E8" i="1" s="1"/>
  <c r="C120" i="1"/>
  <c r="C123" i="1" s="1"/>
  <c r="C118" i="1"/>
  <c r="C124" i="1" s="1"/>
  <c r="E94" i="1"/>
  <c r="E21" i="1"/>
  <c r="E23" i="1" s="1"/>
  <c r="F23" i="1" l="1"/>
  <c r="F117" i="1" s="1"/>
  <c r="E104" i="1"/>
  <c r="F118" i="1"/>
  <c r="E118" i="1" s="1"/>
  <c r="F120" i="1" l="1"/>
  <c r="F124" i="1"/>
  <c r="E117" i="1"/>
  <c r="F123" i="1" l="1"/>
  <c r="E123" i="1" s="1"/>
  <c r="E120" i="1"/>
</calcChain>
</file>

<file path=xl/sharedStrings.xml><?xml version="1.0" encoding="utf-8"?>
<sst xmlns="http://schemas.openxmlformats.org/spreadsheetml/2006/main" count="2284" uniqueCount="816">
  <si>
    <t>Medfield FY2022 Budget Worksheet</t>
  </si>
  <si>
    <t>FY21 Town Meeting Approved</t>
  </si>
  <si>
    <t>Change</t>
  </si>
  <si>
    <t>FY22 Budget</t>
  </si>
  <si>
    <t>Revenues</t>
  </si>
  <si>
    <t>Property Tax Levy</t>
  </si>
  <si>
    <t>2 1/2 Levy Increase</t>
  </si>
  <si>
    <t>New Growth</t>
  </si>
  <si>
    <t>Debt Exclusions</t>
  </si>
  <si>
    <t>Total Property Tax Levy</t>
  </si>
  <si>
    <t>Operational Overrides</t>
  </si>
  <si>
    <t>Capital Overrides</t>
  </si>
  <si>
    <t>Building Stabilization Fund Override</t>
  </si>
  <si>
    <t>State Aid</t>
  </si>
  <si>
    <t>Local Receipts</t>
  </si>
  <si>
    <t>Other Available General Funds</t>
  </si>
  <si>
    <t>Building Stabilization Fund Override (As an Available fund)</t>
  </si>
  <si>
    <t>ALS Revolving Fund</t>
  </si>
  <si>
    <t>All other Revolving Funds</t>
  </si>
  <si>
    <t>Other Free Cash</t>
  </si>
  <si>
    <t>Enterprise Fund Offset</t>
  </si>
  <si>
    <t>Total Other Revenue</t>
  </si>
  <si>
    <t>Total Revenue</t>
  </si>
  <si>
    <t>Expenses</t>
  </si>
  <si>
    <t>01-912</t>
  </si>
  <si>
    <t>Workers Compensation Insurance</t>
  </si>
  <si>
    <t>01-914</t>
  </si>
  <si>
    <t>Life Insurance</t>
  </si>
  <si>
    <t>01-945</t>
  </si>
  <si>
    <t>Prop &amp; Liability</t>
  </si>
  <si>
    <t>Fire &amp; EMT Med/Disb</t>
  </si>
  <si>
    <t>Total Insurance</t>
  </si>
  <si>
    <t>01-913</t>
  </si>
  <si>
    <t>Unemployment Comp</t>
  </si>
  <si>
    <t>Health Insurance</t>
  </si>
  <si>
    <t>01-915</t>
  </si>
  <si>
    <t>OPEB Appropriation</t>
  </si>
  <si>
    <t>01-916</t>
  </si>
  <si>
    <t>Medicare/Fed Mandates</t>
  </si>
  <si>
    <t>01-911</t>
  </si>
  <si>
    <t>County Retirement</t>
  </si>
  <si>
    <t>Total Town and School Employee Benefits</t>
  </si>
  <si>
    <t>01-710</t>
  </si>
  <si>
    <t>Town Debt - Principal</t>
  </si>
  <si>
    <t>01-751</t>
  </si>
  <si>
    <t>Town Debt - Interest</t>
  </si>
  <si>
    <t>Total Debt</t>
  </si>
  <si>
    <t>01-122</t>
  </si>
  <si>
    <t>Selectmen</t>
  </si>
  <si>
    <t>01-123</t>
  </si>
  <si>
    <t>Town Administrator</t>
  </si>
  <si>
    <t>01-131</t>
  </si>
  <si>
    <t>Warrant Committee</t>
  </si>
  <si>
    <t>01-134</t>
  </si>
  <si>
    <t>Town Accountant</t>
  </si>
  <si>
    <t>01-141</t>
  </si>
  <si>
    <t>Assessors</t>
  </si>
  <si>
    <t>01-145</t>
  </si>
  <si>
    <t>Treasurer/Tax Collector</t>
  </si>
  <si>
    <t>01-151</t>
  </si>
  <si>
    <t>Town Counsel</t>
  </si>
  <si>
    <t>01-152</t>
  </si>
  <si>
    <t>Human Resource</t>
  </si>
  <si>
    <t>01-155</t>
  </si>
  <si>
    <t>Information Technology</t>
  </si>
  <si>
    <t>01-161</t>
  </si>
  <si>
    <t>Town Clerk/Election Registrn</t>
  </si>
  <si>
    <t>01-171</t>
  </si>
  <si>
    <t>Conservation Comm.</t>
  </si>
  <si>
    <t>01-175</t>
  </si>
  <si>
    <t>Planning Board</t>
  </si>
  <si>
    <t>01-176</t>
  </si>
  <si>
    <t>Zoning Board of Appeals</t>
  </si>
  <si>
    <t>01-192</t>
  </si>
  <si>
    <t>Publ Bldgs+Prop Maint</t>
  </si>
  <si>
    <t>01-195</t>
  </si>
  <si>
    <t>Town Report/Meeting</t>
  </si>
  <si>
    <t>01-210-1</t>
  </si>
  <si>
    <t>Pol Admin/Public Safety Bldg</t>
  </si>
  <si>
    <t>01-210-2</t>
  </si>
  <si>
    <t>Police Operations</t>
  </si>
  <si>
    <t>01-210-4</t>
  </si>
  <si>
    <t>Traffic Markings/Signs</t>
  </si>
  <si>
    <t>01-220-6</t>
  </si>
  <si>
    <t>Fire &amp; Rescue Administration</t>
  </si>
  <si>
    <t>01-220-7</t>
  </si>
  <si>
    <t>Fire &amp; Rescue Operations</t>
  </si>
  <si>
    <t>01-241</t>
  </si>
  <si>
    <t>Inspection Dept</t>
  </si>
  <si>
    <t>01-244</t>
  </si>
  <si>
    <t>Sealer</t>
  </si>
  <si>
    <t>01-291</t>
  </si>
  <si>
    <t>Emergency Management</t>
  </si>
  <si>
    <t>01-292</t>
  </si>
  <si>
    <t>Animal Control Officer</t>
  </si>
  <si>
    <t>01-294</t>
  </si>
  <si>
    <t>Tree Care</t>
  </si>
  <si>
    <t>01-422</t>
  </si>
  <si>
    <t>Highway</t>
  </si>
  <si>
    <t>01-423</t>
  </si>
  <si>
    <t>Snow &amp; Ice</t>
  </si>
  <si>
    <t>01-424</t>
  </si>
  <si>
    <t>Street Lights</t>
  </si>
  <si>
    <t>01-426</t>
  </si>
  <si>
    <t>Equip. Repair/Main.</t>
  </si>
  <si>
    <t>01-429</t>
  </si>
  <si>
    <t>Sidewalks</t>
  </si>
  <si>
    <t>01-430</t>
  </si>
  <si>
    <t>Public Works/Utilities</t>
  </si>
  <si>
    <t>01-433</t>
  </si>
  <si>
    <t>Solid Waste Disposal</t>
  </si>
  <si>
    <t>01-491</t>
  </si>
  <si>
    <t>Cemetery</t>
  </si>
  <si>
    <t>01-512</t>
  </si>
  <si>
    <t>Board of Health</t>
  </si>
  <si>
    <t>01-522</t>
  </si>
  <si>
    <t>Public Health</t>
  </si>
  <si>
    <t>01-523</t>
  </si>
  <si>
    <t>Mental Health</t>
  </si>
  <si>
    <t>01-541</t>
  </si>
  <si>
    <t>Council on Aging</t>
  </si>
  <si>
    <t>01-543</t>
  </si>
  <si>
    <t>Veterans</t>
  </si>
  <si>
    <t>01-599</t>
  </si>
  <si>
    <t>Outreach</t>
  </si>
  <si>
    <t>01-610</t>
  </si>
  <si>
    <t>Library</t>
  </si>
  <si>
    <t>01-630</t>
  </si>
  <si>
    <t>Park &amp; Recreation</t>
  </si>
  <si>
    <t>01-650</t>
  </si>
  <si>
    <t>Historical Commission</t>
  </si>
  <si>
    <t>01-692</t>
  </si>
  <si>
    <t>Grave Markers/Flags</t>
  </si>
  <si>
    <t>01-693</t>
  </si>
  <si>
    <t>Memorial Day/Veterans Day</t>
  </si>
  <si>
    <t>01-699</t>
  </si>
  <si>
    <t>Arts/Cultural Council</t>
  </si>
  <si>
    <t>01-996</t>
  </si>
  <si>
    <t>Stabilization Fund</t>
  </si>
  <si>
    <t>01-997</t>
  </si>
  <si>
    <t>Reserve Fund</t>
  </si>
  <si>
    <t>Total Town Budgets</t>
  </si>
  <si>
    <t>01-301</t>
  </si>
  <si>
    <t>Vocational School Assessment</t>
  </si>
  <si>
    <t>01-910 etc</t>
  </si>
  <si>
    <t>Schools</t>
  </si>
  <si>
    <t>Total School Budgets</t>
  </si>
  <si>
    <t>Total Town Meeting Appropriations</t>
  </si>
  <si>
    <t>Snow Defecit/Land Damages/Tax Title</t>
  </si>
  <si>
    <t>Cherry Sheet Offsets</t>
  </si>
  <si>
    <t>Cherry Sheet Charges</t>
  </si>
  <si>
    <t>Overlay</t>
  </si>
  <si>
    <t>Total</t>
  </si>
  <si>
    <t>Total Operating Budget</t>
  </si>
  <si>
    <t>Monetary Articles</t>
  </si>
  <si>
    <t>Capital Budget</t>
  </si>
  <si>
    <t>Transfer into Building Stabilization Fund</t>
  </si>
  <si>
    <t>Transfer out of Building Stabilization Fund</t>
  </si>
  <si>
    <t>Downtown Improvements</t>
  </si>
  <si>
    <t>Sewer Betterment Paid in Advance to Stabilization</t>
  </si>
  <si>
    <t>Revolving Funds</t>
  </si>
  <si>
    <t>All Other Monetary Articles</t>
  </si>
  <si>
    <t>Total Monetary Articles</t>
  </si>
  <si>
    <t>Total Revenues</t>
  </si>
  <si>
    <t>Total Expenditures</t>
  </si>
  <si>
    <t>General Fund Surplus/Deficit</t>
  </si>
  <si>
    <t>Deficit Financed from Free Cash</t>
  </si>
  <si>
    <t>Unexpended Tax Levy</t>
  </si>
  <si>
    <t>Balanced Budget</t>
  </si>
  <si>
    <t>Actual</t>
  </si>
  <si>
    <t>Town Meeting Approved</t>
  </si>
  <si>
    <t>Estimate</t>
  </si>
  <si>
    <t>Fiscal Year</t>
  </si>
  <si>
    <t>FY2010</t>
  </si>
  <si>
    <t>FY2011</t>
  </si>
  <si>
    <t>FY2012</t>
  </si>
  <si>
    <t>FY2013</t>
  </si>
  <si>
    <t>FY2014</t>
  </si>
  <si>
    <t>FY2015</t>
  </si>
  <si>
    <t>FY2016</t>
  </si>
  <si>
    <t>FY2017</t>
  </si>
  <si>
    <t>FY2018</t>
  </si>
  <si>
    <t>FY2019</t>
  </si>
  <si>
    <t>FY2020</t>
  </si>
  <si>
    <t>FY2021</t>
  </si>
  <si>
    <t>FY2022</t>
  </si>
  <si>
    <t>Motor Vehicle Excise</t>
  </si>
  <si>
    <t>Other Excise</t>
  </si>
  <si>
    <t>Meals</t>
  </si>
  <si>
    <t>Penalties and Interest on Taxes</t>
  </si>
  <si>
    <t>Payments in Lieu of Taxes</t>
  </si>
  <si>
    <t>Fees</t>
  </si>
  <si>
    <t>Rentals</t>
  </si>
  <si>
    <t>Department Revenue</t>
  </si>
  <si>
    <t>Recreation</t>
  </si>
  <si>
    <t>Other Departmental Revenue</t>
  </si>
  <si>
    <t>Licenses and Permits</t>
  </si>
  <si>
    <t>Special Assessments</t>
  </si>
  <si>
    <t>Fines and Forfeitures</t>
  </si>
  <si>
    <t>Investment Income</t>
  </si>
  <si>
    <t>Medcaid Reimbursement</t>
  </si>
  <si>
    <t>Misc. Non Recurring MSBA</t>
  </si>
  <si>
    <t>Misc. Non Recurring</t>
  </si>
  <si>
    <t>$ -</t>
  </si>
  <si>
    <t>Per Recap sheet</t>
  </si>
  <si>
    <t>x check</t>
  </si>
  <si>
    <t>Other Available Funds</t>
  </si>
  <si>
    <t>Fund</t>
  </si>
  <si>
    <t>Purpose</t>
  </si>
  <si>
    <t>FY2023</t>
  </si>
  <si>
    <t>FY2024</t>
  </si>
  <si>
    <t>FY2025</t>
  </si>
  <si>
    <t>Budget line</t>
  </si>
  <si>
    <t>Cemetery Perpetual Care Trust</t>
  </si>
  <si>
    <t>To offset Cemetery Operating Budget</t>
  </si>
  <si>
    <t>Pension Trust Fund Offset</t>
  </si>
  <si>
    <t>Norfolk County Pension Assessment</t>
  </si>
  <si>
    <t>Overlay Surplus to Offset Operating Budget</t>
  </si>
  <si>
    <t>To offset Operating Budget</t>
  </si>
  <si>
    <t>Sewer Betterment Paid in Advance</t>
  </si>
  <si>
    <t>To offset Sewer Debt in Operating Budget</t>
  </si>
  <si>
    <t>Bond Premium - Sawmill Brook</t>
  </si>
  <si>
    <t>To offset Debt in Operating Budget</t>
  </si>
  <si>
    <t>Bond Premium FR 6/7</t>
  </si>
  <si>
    <t>Bond Premium - Red Gate Farm</t>
  </si>
  <si>
    <t>Bond Premium - HS Field Renovation</t>
  </si>
  <si>
    <t>Bond Premium - Town Garage Solar</t>
  </si>
  <si>
    <t>Use of School Property Revolving Fund</t>
  </si>
  <si>
    <t>To offset School Debt in Operating Budget</t>
  </si>
  <si>
    <t>F/B Rs Red of Fut Excl Debt (BAN Int Reimb)</t>
  </si>
  <si>
    <t>F/B Rs Red of Excl Debt MSBA Reimb</t>
  </si>
  <si>
    <t>Fr MWPAT - Title V Loan Repayments</t>
  </si>
  <si>
    <t>To offset MWPAT Health Septic Loan</t>
  </si>
  <si>
    <t>Conservation Trust Fund</t>
  </si>
  <si>
    <t>Danielson/Ritchie Pond Dam</t>
  </si>
  <si>
    <t>Unexpended County Retirement Appropriation</t>
  </si>
  <si>
    <t>OPEB Stabilization Fund</t>
  </si>
  <si>
    <t>Municipal Capital Stabilization Fund</t>
  </si>
  <si>
    <t>Municipal Building Capital Expense</t>
  </si>
  <si>
    <t>Fr Park &amp; Rec Revolving</t>
  </si>
  <si>
    <t>To offset capital budget</t>
  </si>
  <si>
    <t>To offset Fire operating budget</t>
  </si>
  <si>
    <t>Respite Care Revolving Fund</t>
  </si>
  <si>
    <t>To offset Council on Aging operating budget</t>
  </si>
  <si>
    <t>Amb Mileage Fees Revolving</t>
  </si>
  <si>
    <t>Reimb Stab for New Ambulance Purchase TM 2016</t>
  </si>
  <si>
    <t>F/R Res for Exp (SB Paid off)</t>
  </si>
  <si>
    <t>Sewer Betterment PIA Stabilization</t>
  </si>
  <si>
    <t>Transportation Rcpts Res for Appr</t>
  </si>
  <si>
    <t>To offset road repairs</t>
  </si>
  <si>
    <t>Monetary Articles - All Other Articles</t>
  </si>
  <si>
    <t>Cemetery Perpetual Revolving Fund</t>
  </si>
  <si>
    <t>PEG Access Grant Revolving</t>
  </si>
  <si>
    <t>PEG Access Grant</t>
  </si>
  <si>
    <t>Total, less Muncipal Building Stabilization</t>
  </si>
  <si>
    <t>Total for All Other Articles line:</t>
  </si>
  <si>
    <t>FY2022 Capital Budget - early draft under review with Capital Budget Committee</t>
  </si>
  <si>
    <t>Project #</t>
  </si>
  <si>
    <t>Project Title</t>
  </si>
  <si>
    <t>MFD 1</t>
  </si>
  <si>
    <t>Engine 3 lease payments</t>
  </si>
  <si>
    <t>MFD 7</t>
  </si>
  <si>
    <t>Power Load System for Ambulance 1</t>
  </si>
  <si>
    <t>MFD 8</t>
  </si>
  <si>
    <t>Lucas Cardiac Thumper</t>
  </si>
  <si>
    <t>MFD 10</t>
  </si>
  <si>
    <t>Battery Operated Extrication Set</t>
  </si>
  <si>
    <t>MFD 15</t>
  </si>
  <si>
    <t>Brush Gear</t>
  </si>
  <si>
    <t>PW 1</t>
  </si>
  <si>
    <t>Sidwalk Tractor</t>
  </si>
  <si>
    <t>PW 2</t>
  </si>
  <si>
    <t>Ford F550</t>
  </si>
  <si>
    <t>PW 4</t>
  </si>
  <si>
    <t>PW 13</t>
  </si>
  <si>
    <t>Line painting machine</t>
  </si>
  <si>
    <t>PW 15</t>
  </si>
  <si>
    <t>Recycling Compactor</t>
  </si>
  <si>
    <t>PAVE 1</t>
  </si>
  <si>
    <t>Pavement Management and Improvement</t>
  </si>
  <si>
    <t>MPD 1</t>
  </si>
  <si>
    <t>3 police vehicles lease payments</t>
  </si>
  <si>
    <t>MPD 4</t>
  </si>
  <si>
    <t>Police vehicle</t>
  </si>
  <si>
    <t>MPD 5</t>
  </si>
  <si>
    <t>MPD 6</t>
  </si>
  <si>
    <t>MPD 7</t>
  </si>
  <si>
    <t>Animal Control Officer vehicle</t>
  </si>
  <si>
    <t>MPD 8</t>
  </si>
  <si>
    <t>Police portable radios</t>
  </si>
  <si>
    <t>PARKS 1</t>
  </si>
  <si>
    <t>Toro SandPro 5040</t>
  </si>
  <si>
    <t>PARKS 2</t>
  </si>
  <si>
    <t>New passenger van/bus</t>
  </si>
  <si>
    <t>PARKS 4</t>
  </si>
  <si>
    <t>Turfware TR360 Spreader</t>
  </si>
  <si>
    <t>FACILITIES 3</t>
  </si>
  <si>
    <t>New hybrid vehicle for Facilities Director</t>
  </si>
  <si>
    <t>IT 1</t>
  </si>
  <si>
    <t>Server upgrade - Town Hall</t>
  </si>
  <si>
    <t>IT 2</t>
  </si>
  <si>
    <t>Computer upgrade - Town Hall</t>
  </si>
  <si>
    <t>IT 5</t>
  </si>
  <si>
    <t>School Information Technology</t>
  </si>
  <si>
    <t>FY2017 Actuals</t>
  </si>
  <si>
    <t>FY2018 Actuals</t>
  </si>
  <si>
    <t>FY2019 Actuals</t>
  </si>
  <si>
    <t>FY2020 Revised Budget</t>
  </si>
  <si>
    <t>FY2021 Approved</t>
  </si>
  <si>
    <t>FY2022 Request</t>
  </si>
  <si>
    <t>BOARD OF SELECTMEN</t>
  </si>
  <si>
    <t>BOARD OF SELECTMEN -SALARIES</t>
  </si>
  <si>
    <t>SALARIES-ELECTED</t>
  </si>
  <si>
    <t>TOTAL</t>
  </si>
  <si>
    <t>BOARD OF SELECTMEN -SA</t>
  </si>
  <si>
    <t>BOARD OF SELECTMEN-OPERTG EXP</t>
  </si>
  <si>
    <t>ADVERTISING</t>
  </si>
  <si>
    <t>DUES &amp; MEMBERSHIPS</t>
  </si>
  <si>
    <t>TRAINING &amp; EDUCATION</t>
  </si>
  <si>
    <t>PROFESSIONAL SERVICES</t>
  </si>
  <si>
    <t>MEDICAL SERV+SUPPLIES</t>
  </si>
  <si>
    <t>CONSULTING+LEGAL FEES</t>
  </si>
  <si>
    <t>CONSULTANT-40B</t>
  </si>
  <si>
    <t>MSH REMEDIATION CONSULTANT</t>
  </si>
  <si>
    <t>FIRE CHF RECRUIT CONSULTNT</t>
  </si>
  <si>
    <t>PRINTNG-POSTG-STATY</t>
  </si>
  <si>
    <t>MEETINGS+CONFERENCES</t>
  </si>
  <si>
    <t>MSH MAINT &amp; SECURITY</t>
  </si>
  <si>
    <t>OFFICE SUPPLIES</t>
  </si>
  <si>
    <t>VARIOUS COMMITTEE EXPENSES</t>
  </si>
  <si>
    <t>BOARD OF SELECTMEN-OPE</t>
  </si>
  <si>
    <t>TOWN ADMINISTRATOR</t>
  </si>
  <si>
    <t>TOWN ADMINISTRATOR-SALARY EXP</t>
  </si>
  <si>
    <t>TOWN ADMIN SALARIES</t>
  </si>
  <si>
    <t>LONGEVITY-TOWN ADMIN/EXECUTIVE</t>
  </si>
  <si>
    <t>TOWN ADMINISTRATOR-SAL</t>
  </si>
  <si>
    <t>TOWN ADMINISTRATOR-OPERTG EXP</t>
  </si>
  <si>
    <t>OTHER EQ/COPIER+SUPPLIES</t>
  </si>
  <si>
    <t>STORAGE SPACE RENT</t>
  </si>
  <si>
    <t>UTIL-ELEC-TOWN HALL</t>
  </si>
  <si>
    <t>UTIL-TOWN HALL-HEAT</t>
  </si>
  <si>
    <t>UTIL-TN HL-TELEPHONE</t>
  </si>
  <si>
    <t>UTIL-TN HL-WAT&amp;SEW</t>
  </si>
  <si>
    <t>CONTRACT SERVICE</t>
  </si>
  <si>
    <t>TOWN ADMINISTRATOR-OPE</t>
  </si>
  <si>
    <t>TOWN ACCOUNTANT</t>
  </si>
  <si>
    <t>TOWN ACCOUNTANT-SALARY EXPENSE</t>
  </si>
  <si>
    <t>TOWN ACCT SALARIES</t>
  </si>
  <si>
    <t>LONGEVITY-TN ACCT</t>
  </si>
  <si>
    <t>TOWN ACCOUNTANT-SALARY</t>
  </si>
  <si>
    <t>TOWN ACCOUNTANT-OPERATING EXP</t>
  </si>
  <si>
    <t>DATA PROCESSING</t>
  </si>
  <si>
    <t>OTHER EQUIPMENT</t>
  </si>
  <si>
    <t>EQUIP MAINT CONTRACTS</t>
  </si>
  <si>
    <t>TOWN &amp; SCHOOL AUDIT</t>
  </si>
  <si>
    <t>OPEB CONSULTANT</t>
  </si>
  <si>
    <t>CONSULTANT</t>
  </si>
  <si>
    <t>TN ACCT OFFICE SUPPL</t>
  </si>
  <si>
    <t>TOWN ACCOUNTANT-OPERAT</t>
  </si>
  <si>
    <t>ASSESSORS</t>
  </si>
  <si>
    <t>ASSESSORS-SALARIES</t>
  </si>
  <si>
    <t>ASSESSOR DEPT SAL</t>
  </si>
  <si>
    <t>LONGEVITY-ASSESOR</t>
  </si>
  <si>
    <t>ELECTED ASSESSORS SAL</t>
  </si>
  <si>
    <t>ASSESSORS-OPERATING EXPENSES</t>
  </si>
  <si>
    <t>EQUIP MAINT-SERVER</t>
  </si>
  <si>
    <t>REGISTRY FEES</t>
  </si>
  <si>
    <t>MAPPING</t>
  </si>
  <si>
    <t>CYCLICAL INSPECT-ASSR</t>
  </si>
  <si>
    <t>CONTR SVC-REAL EST TX</t>
  </si>
  <si>
    <t>CONTR SVC-PERS PROP</t>
  </si>
  <si>
    <t>CONTR SVC-R/E APPRAISER</t>
  </si>
  <si>
    <t>BOOKS-PERIODCLS-SUBSC</t>
  </si>
  <si>
    <t>ASSESSORS-OPERATING EX</t>
  </si>
  <si>
    <t>TREASURER/COLLECTOR</t>
  </si>
  <si>
    <t>TREASURER/COLLECTOR-SALARY</t>
  </si>
  <si>
    <t>TREAS/COLL SALARY</t>
  </si>
  <si>
    <t>LONGEVITY-TREAS/COLL</t>
  </si>
  <si>
    <t>TREASURER/COLLECTOR-SA</t>
  </si>
  <si>
    <t>TREASURER/COLLECTOR OPERTG EXP</t>
  </si>
  <si>
    <t>PROFESSIONAL SVCE-BONDING</t>
  </si>
  <si>
    <t>CONTR SVC-ADP PAYROLL</t>
  </si>
  <si>
    <t>CAR ALLOW/MILEAGE</t>
  </si>
  <si>
    <t>BONDS &amp; INSURANCE</t>
  </si>
  <si>
    <t>TREAS TAX TITLE</t>
  </si>
  <si>
    <t>TREASURER/COLLECTOR OP</t>
  </si>
  <si>
    <t>TOWN COUNSEL</t>
  </si>
  <si>
    <t>TOWN COUNSEL-OPERATING EXPENSE</t>
  </si>
  <si>
    <t>CONSULTNG+LEGAL FEES</t>
  </si>
  <si>
    <t>COURT+LITIGATION FEES</t>
  </si>
  <si>
    <t>LEGAL PUBLICATIONS</t>
  </si>
  <si>
    <t>TN COUNSL CONTR SVC</t>
  </si>
  <si>
    <t>TOWN COUNSEL-OPERATING</t>
  </si>
  <si>
    <t>PERSONNEL- HUMAN RESOURCES</t>
  </si>
  <si>
    <t>HUMAN RESOURCE SALARY EXPENSE</t>
  </si>
  <si>
    <t>SALARIES</t>
  </si>
  <si>
    <t>MANAGERIAL MERIT</t>
  </si>
  <si>
    <t>PROF SAL MKT ADJ</t>
  </si>
  <si>
    <t>HUMAN RESOURCE SALARY</t>
  </si>
  <si>
    <t>HUMAN RESOURCE-OPERATING EXP</t>
  </si>
  <si>
    <t>HUMAN RESOURCE-OPERATI</t>
  </si>
  <si>
    <t>PERSONNEL- HUMAN RESOU</t>
  </si>
  <si>
    <t>INFORMATION TECHNOLOGY</t>
  </si>
  <si>
    <t>SALARIES - IT</t>
  </si>
  <si>
    <t>LONGEVITY-IT</t>
  </si>
  <si>
    <t>INFORMATN TECHNOLOGY</t>
  </si>
  <si>
    <t>EQUIP REPAIR+SERV</t>
  </si>
  <si>
    <t>EQ MAINT CNTR-SERVER</t>
  </si>
  <si>
    <t>CAPITAL EQUIP REPLACEMENT</t>
  </si>
  <si>
    <t>UTIL-TELEPHONE</t>
  </si>
  <si>
    <t>IT ENCUMB OP EXP</t>
  </si>
  <si>
    <t>TOWN CLERK</t>
  </si>
  <si>
    <t>TOWN CLERK-SALARY EXPENSE</t>
  </si>
  <si>
    <t>TOWN CLERK SALARY</t>
  </si>
  <si>
    <t>SAL-ELECTION REGISTRARS</t>
  </si>
  <si>
    <t>PT-T ELECTION WORKRS</t>
  </si>
  <si>
    <t>T CLK ELE PAYRL ENCUM</t>
  </si>
  <si>
    <t>TOWN CLERK-SALARY EXPE</t>
  </si>
  <si>
    <t>TOWN CLERK-OPERATING EXPENSE</t>
  </si>
  <si>
    <t>DATA PROCESSING ELECTIONS</t>
  </si>
  <si>
    <t>TOWN CODE UPDATES</t>
  </si>
  <si>
    <t>DOG TAGS &amp; LICENSES</t>
  </si>
  <si>
    <t>STREET LIST PRINTING-ELECTIONS</t>
  </si>
  <si>
    <t>BALLOT PRINTING-ELECTIONS</t>
  </si>
  <si>
    <t>BINDING</t>
  </si>
  <si>
    <t>ELECTION EXPENSE</t>
  </si>
  <si>
    <t>CENSUS-ELECTIONS</t>
  </si>
  <si>
    <t>TOWN CLERK-OPERATING E</t>
  </si>
  <si>
    <t>CONSERVATION</t>
  </si>
  <si>
    <t>CONSERVATION-SALARY EXPENSE</t>
  </si>
  <si>
    <t>CONSERV AGENT SALARY</t>
  </si>
  <si>
    <t>CONSERVATION-SALARY EX</t>
  </si>
  <si>
    <t>CONSERVATION-OPERATING EXPENSE</t>
  </si>
  <si>
    <t>NEWSPAPERS</t>
  </si>
  <si>
    <t>POND MAINTENANCE</t>
  </si>
  <si>
    <t>CONSERV ENCUMB OP EXP</t>
  </si>
  <si>
    <t>CONSERVATION-OPERATING</t>
  </si>
  <si>
    <t>PLANNING AND ZONING</t>
  </si>
  <si>
    <t>TOWN PLANNER-PLANNING BD</t>
  </si>
  <si>
    <t>TN PLANNR DPT SAL</t>
  </si>
  <si>
    <t>LONGEVITY</t>
  </si>
  <si>
    <t>TOWN PLANNER-PLANNING</t>
  </si>
  <si>
    <t>PLANNING-OPERATING EXPENSES</t>
  </si>
  <si>
    <t>PLANNING CONSULTANT</t>
  </si>
  <si>
    <t>PLANNING-OPERATING EXP</t>
  </si>
  <si>
    <t>ZONING AND APPEALS</t>
  </si>
  <si>
    <t>ZONING &amp; APPEALS-OPERATING EXP</t>
  </si>
  <si>
    <t>ZONING &amp; APPEALS-OPERA</t>
  </si>
  <si>
    <t>PUBLIC BLDGS+PROPERTY MAINT</t>
  </si>
  <si>
    <t>PUB BLDG+PROP MAI-SALARY</t>
  </si>
  <si>
    <t>PUB BLD+PROP MAI SAL EXP</t>
  </si>
  <si>
    <t>PUB BLDG+PROP MAI-SALA</t>
  </si>
  <si>
    <t>PUB BLDG+PROP MAI-EXP</t>
  </si>
  <si>
    <t>UTIL-CELL PHONE</t>
  </si>
  <si>
    <t>CLOTHING ALLOW</t>
  </si>
  <si>
    <t>OFFICE SUPPL FAC MGR</t>
  </si>
  <si>
    <t>CopyMachSupp Fac Mgr</t>
  </si>
  <si>
    <t>BCNTR</t>
  </si>
  <si>
    <t>BLDG MAINT CONTRACTS FAC MGR</t>
  </si>
  <si>
    <t>TnHall-BldgContr</t>
  </si>
  <si>
    <t>PubSaf BldgContr</t>
  </si>
  <si>
    <t>DPW TnGar Bldg Contr</t>
  </si>
  <si>
    <t>COA BLDG CONTRACTS</t>
  </si>
  <si>
    <t>LIBRARY BLDG CONTRAC</t>
  </si>
  <si>
    <t>PARK+REC BLD CONTR</t>
  </si>
  <si>
    <t>DwightDer B CONTR</t>
  </si>
  <si>
    <t>BELEC</t>
  </si>
  <si>
    <t>BLDG ELECTRICITY FAC MGR</t>
  </si>
  <si>
    <t>TOWN HALL ELEC</t>
  </si>
  <si>
    <t>PublSafety Elec</t>
  </si>
  <si>
    <t>PW-TN GAR ELEC</t>
  </si>
  <si>
    <t>PW-StreetLi Elec</t>
  </si>
  <si>
    <t>PW-TRF STN ELEC</t>
  </si>
  <si>
    <t>COA ELECTRIC</t>
  </si>
  <si>
    <t>BHEAT</t>
  </si>
  <si>
    <t>BLDG HEAT FACILITIES MANAGER</t>
  </si>
  <si>
    <t>TOWN HALL HEAT</t>
  </si>
  <si>
    <t>PublSafty Heat</t>
  </si>
  <si>
    <t>PW-TN GAR HEAT</t>
  </si>
  <si>
    <t>COA HEAT</t>
  </si>
  <si>
    <t>BMAIN</t>
  </si>
  <si>
    <t>BLDG MAINT &amp; REPAIRS</t>
  </si>
  <si>
    <t>TnHall B M+Repairs</t>
  </si>
  <si>
    <t>PublSaf B M+Re</t>
  </si>
  <si>
    <t>DPW TnGar B M+R</t>
  </si>
  <si>
    <t>COA BLDG M+REP</t>
  </si>
  <si>
    <t>LIBR BLDG M+RE</t>
  </si>
  <si>
    <t>P&amp;R BLD MAI+REPAIRS</t>
  </si>
  <si>
    <t>DwightDer B M+R</t>
  </si>
  <si>
    <t>BW+S</t>
  </si>
  <si>
    <t>BUILDING WAT+SEW FACILTIES MGR</t>
  </si>
  <si>
    <t>TOWN HALL W+S</t>
  </si>
  <si>
    <t>PublSafety W+S</t>
  </si>
  <si>
    <t>PW-TN GAR W+S</t>
  </si>
  <si>
    <t>PW-TRF STN W+S</t>
  </si>
  <si>
    <t>PW-CEMTERY W+S</t>
  </si>
  <si>
    <t>COA-WATER+SEWR</t>
  </si>
  <si>
    <t>PUBLIC BLDGS+PROPERTY</t>
  </si>
  <si>
    <t>TOWN REPORT/MEETING</t>
  </si>
  <si>
    <t>TOWN REPORT/MTG-SALARY EXP</t>
  </si>
  <si>
    <t>TOWN MEETING WAGES</t>
  </si>
  <si>
    <t>TOWN REPORT/MTG-SALARY</t>
  </si>
  <si>
    <t>TOWN REPORT/MTG-OPERATING EXPE</t>
  </si>
  <si>
    <t>POLICE SPECIAL DETAIL</t>
  </si>
  <si>
    <t>CONTRACT SVC-CHECKERS</t>
  </si>
  <si>
    <t>TOWN REPORT/MTG-OPERAT</t>
  </si>
  <si>
    <t>POLICE DEPARTMENT</t>
  </si>
  <si>
    <t>POL ADM-PUBL SAF BLD OP EXP</t>
  </si>
  <si>
    <t>TELEPROCESSING</t>
  </si>
  <si>
    <t>GROUNDS &amp; BUILDG MAINT</t>
  </si>
  <si>
    <t>UTIL-ELECTRICITY</t>
  </si>
  <si>
    <t>UTIL-NATURAL GAS</t>
  </si>
  <si>
    <t>GENERATOR MAINT+SUPPL</t>
  </si>
  <si>
    <t>UTIL-WATER &amp; SEWER</t>
  </si>
  <si>
    <t>SUPPLY EXPENSE</t>
  </si>
  <si>
    <t>COPY MACHINE SUPPL</t>
  </si>
  <si>
    <t>POL ADM-PUBL SAF BLD O</t>
  </si>
  <si>
    <t>POLICE OPERATIONS-SALARY EXP</t>
  </si>
  <si>
    <t>POLICE OP SAL EXP</t>
  </si>
  <si>
    <t>POLICE LONGEVITY</t>
  </si>
  <si>
    <t>POLICE OPERATIONS-SALA</t>
  </si>
  <si>
    <t>POLICE OPERATIONS-OPERATING EX</t>
  </si>
  <si>
    <t>CRUISER REPAIR+SERV</t>
  </si>
  <si>
    <t>POLICE OFFICER EQUIPMENT</t>
  </si>
  <si>
    <t>RADIO REPAIRS+MAINT</t>
  </si>
  <si>
    <t>GASOLINE</t>
  </si>
  <si>
    <t>MEALS</t>
  </si>
  <si>
    <t>UNIFORMS</t>
  </si>
  <si>
    <t>BOOKS-PERIODICALS-SUBSCRIPTION</t>
  </si>
  <si>
    <t>COPY MACHINE SUPPLIES</t>
  </si>
  <si>
    <t>PETTY CASH</t>
  </si>
  <si>
    <t>PHOTO SUPPLIES</t>
  </si>
  <si>
    <t>POLICE OPERATIONS-OPER</t>
  </si>
  <si>
    <t>POLICE</t>
  </si>
  <si>
    <t>TRAFFIC MARK SIGNS-OPER EXPENS</t>
  </si>
  <si>
    <t>TRAFFIC LIGHT MAINTENANCE</t>
  </si>
  <si>
    <t>TRAFFIC MARKINGS</t>
  </si>
  <si>
    <t>STREET SIGNS</t>
  </si>
  <si>
    <t>TRAFFIC MARK SIGNS-OPE</t>
  </si>
  <si>
    <t>SCHOOL TRAFFIC-SALARY EXPENSE</t>
  </si>
  <si>
    <t>SCHL TRAFFIC SAL EXP</t>
  </si>
  <si>
    <t>SCHOOL TRAFFIC-SALARY</t>
  </si>
  <si>
    <t>SCHOOL TRAFFIC-OPERATING EXP</t>
  </si>
  <si>
    <t>ENCUMB OP EXP</t>
  </si>
  <si>
    <t>SCHOOL TRAFFIC-OPERATI</t>
  </si>
  <si>
    <t>FIRE &amp; RESCUE DEPARTMENT</t>
  </si>
  <si>
    <t>FIRE &amp; RESCUE ADMIN SALARY</t>
  </si>
  <si>
    <t>F&amp;R ADMIN SAL EXP</t>
  </si>
  <si>
    <t>PAYROLL ENCUMBRANCE</t>
  </si>
  <si>
    <t>LONGEVITY-F&amp;R ADMIN</t>
  </si>
  <si>
    <t>FIRE &amp; RESCUE ADMIN SA</t>
  </si>
  <si>
    <t>FIRE &amp; RESCUE ADMIN OP EXP</t>
  </si>
  <si>
    <t>FIRE &amp; RESCUE ADMIN OP</t>
  </si>
  <si>
    <t>FIRE &amp; RESCUE OP SALARY</t>
  </si>
  <si>
    <t>F&amp;R OP SAL EXP</t>
  </si>
  <si>
    <t>RETRO CONTRACT WAGES</t>
  </si>
  <si>
    <t>LONGEVITY-F&amp;R OPERATIONS</t>
  </si>
  <si>
    <t>FIRE &amp; RESCUE OP SALAR</t>
  </si>
  <si>
    <t>FIRE &amp; RESCUE OP-OP EXP</t>
  </si>
  <si>
    <t>EQUIP REPAIR &amp; SERVICE</t>
  </si>
  <si>
    <t>RADIO MAINTENANCE</t>
  </si>
  <si>
    <t>FIRE ALARM MAINTENANCE</t>
  </si>
  <si>
    <t>UTIL-FUEL &amp; OIL</t>
  </si>
  <si>
    <t>LICENSES</t>
  </si>
  <si>
    <t>CONTR SVC-AMBUL BILLING SERV</t>
  </si>
  <si>
    <t>OTHER SUPPLIES</t>
  </si>
  <si>
    <t>CONTRACTUAL SVCE-MUTUAL AID</t>
  </si>
  <si>
    <t>UNIFORM CLEANG ALLOW</t>
  </si>
  <si>
    <t>FIRE &amp; RESCUE OP-OP EX</t>
  </si>
  <si>
    <t>INSPECTIONS</t>
  </si>
  <si>
    <t>INSPECTIONS-SALARY EXPENSE</t>
  </si>
  <si>
    <t>INSPECTORS SAL EXP</t>
  </si>
  <si>
    <t>INSPECTIONS-SALARY EXP</t>
  </si>
  <si>
    <t>INSPECTIONS-OPERATING EXPENSE</t>
  </si>
  <si>
    <t>INSPECTIONS-OPERATING</t>
  </si>
  <si>
    <t>SEALER OF WEIGHTS &amp; MEASURES</t>
  </si>
  <si>
    <t>SEALER-SALARY EXPENSE</t>
  </si>
  <si>
    <t>SEALER-RATE</t>
  </si>
  <si>
    <t>SEALER-OPERATING EXPENSE</t>
  </si>
  <si>
    <t>SEALER ENCUMB OP EXP</t>
  </si>
  <si>
    <t>SEALER-OPERATING EXPEN</t>
  </si>
  <si>
    <t>SEALER OF WEIGHTS &amp; ME</t>
  </si>
  <si>
    <t>EMERGENCY MGMT</t>
  </si>
  <si>
    <t>EMER MGMT STIPEND</t>
  </si>
  <si>
    <t>STIPEND-EMER MGMT</t>
  </si>
  <si>
    <t>EMERG MGMNT OP EXP</t>
  </si>
  <si>
    <t>ANIMAL CONTROL</t>
  </si>
  <si>
    <t>ANIMAL CONTROL-SALARY EXPENSE</t>
  </si>
  <si>
    <t>ACO SALARIES</t>
  </si>
  <si>
    <t>LONGEVITY-ACO</t>
  </si>
  <si>
    <t>ANIMAL CONTROL-SALARY</t>
  </si>
  <si>
    <t>ANIMAL CONTROL-OPERATING EXP</t>
  </si>
  <si>
    <t>KENNEL OPERATIONS</t>
  </si>
  <si>
    <t>LAB FEES</t>
  </si>
  <si>
    <t>ANIMAL CONTROL-OPERATI</t>
  </si>
  <si>
    <t>TREE</t>
  </si>
  <si>
    <t>TREE-SALARY EXPENSE</t>
  </si>
  <si>
    <t>TREE SALARIES</t>
  </si>
  <si>
    <t>TREE-OPERATING EXPENSE</t>
  </si>
  <si>
    <t>POLICE SPECIAL DETL</t>
  </si>
  <si>
    <t>CONTRACT SVCE-TREE</t>
  </si>
  <si>
    <t>TREE SUPPLIES</t>
  </si>
  <si>
    <t>HIGHWAY</t>
  </si>
  <si>
    <t>HIGHWAY-SALARY EXPENSE</t>
  </si>
  <si>
    <t>HIGHWAY SALARIES</t>
  </si>
  <si>
    <t>LONGEVITY-HIGHWAY</t>
  </si>
  <si>
    <t>HIGHWAY-OPERATING EXPENSES</t>
  </si>
  <si>
    <t>HIGHWAY MATERIALS</t>
  </si>
  <si>
    <t>REPAIRS-DAM/BRIDGE</t>
  </si>
  <si>
    <t>CONTRACTED PW SERVICES</t>
  </si>
  <si>
    <t>STORMWATER MANAGEMENT</t>
  </si>
  <si>
    <t>PRINTING-POSTG-STATIONERY</t>
  </si>
  <si>
    <t>CLOTHING ALLOWANCE</t>
  </si>
  <si>
    <t>HIGHWAY-OPERATING EXPE</t>
  </si>
  <si>
    <t>SNOW &amp; ICE</t>
  </si>
  <si>
    <t>SNOW &amp; ICE-SALARY EXPENSE</t>
  </si>
  <si>
    <t>SNOW SAL EXP</t>
  </si>
  <si>
    <t>SNOW &amp; ICE-SALARY EXPE</t>
  </si>
  <si>
    <t>SNOW &amp; ICE-OPERATING EXPENSE</t>
  </si>
  <si>
    <t>CONTRACTED SNOW PLOWING</t>
  </si>
  <si>
    <t>SAND &amp; SALT</t>
  </si>
  <si>
    <t>SNOW &amp; ICE-OPERATING E</t>
  </si>
  <si>
    <t>STREET LIGHTING</t>
  </si>
  <si>
    <t>STREET LIGHTING-OPERATING EXPE</t>
  </si>
  <si>
    <t>ELEC-STREET LIGHTS</t>
  </si>
  <si>
    <t>ELEC-TRAFFIC LIGHTS</t>
  </si>
  <si>
    <t>STREET LIGHTING-OPERAT</t>
  </si>
  <si>
    <t>EQUIPMENT REPAIR &amp; MAINTENANC</t>
  </si>
  <si>
    <t>EQUIP REP MAINT-SALARY EXPENSE</t>
  </si>
  <si>
    <t>DPW EQ REP SALARIES</t>
  </si>
  <si>
    <t>LONGEVITY-EQUIP MAINT</t>
  </si>
  <si>
    <t>EQUIP REP MAINT-SALARY</t>
  </si>
  <si>
    <t>EQUIP REP MAINT-OPERATING EXP</t>
  </si>
  <si>
    <t>EQUIP REP MAINT-OPERAT</t>
  </si>
  <si>
    <t>EQUIPMENT REPAIR &amp; MAI</t>
  </si>
  <si>
    <t>SIDEWALKS</t>
  </si>
  <si>
    <t>SIDEWALKS-OPERATING EXPENSES</t>
  </si>
  <si>
    <t>SIDEWALK MATERIALS</t>
  </si>
  <si>
    <t>SIDEWALKS-OPERATING EX</t>
  </si>
  <si>
    <t>PUBLIC WORKS UTILITIES</t>
  </si>
  <si>
    <t>PW UTILITIES-OPERATING EXPENSE</t>
  </si>
  <si>
    <t>UTIL-TOWN GARAGE-ELECTRIC</t>
  </si>
  <si>
    <t>UTIL-SOLID WASTE ELECTRICITY</t>
  </si>
  <si>
    <t>UTIL-TN GAR-HEAT</t>
  </si>
  <si>
    <t>PW UTILITIES-OPERATING</t>
  </si>
  <si>
    <t>SOLID WASTE DISPOSAL</t>
  </si>
  <si>
    <t>SOLID WASTE DISPOSAL-SALARY EX</t>
  </si>
  <si>
    <t>SOLID WASTE SALARIES</t>
  </si>
  <si>
    <t>LONGEVITY-SOLID WASTE</t>
  </si>
  <si>
    <t>SOLID WASTE DISPOSAL-S</t>
  </si>
  <si>
    <t>SOLID WASTE DISP-OPERATING EXP</t>
  </si>
  <si>
    <t>CONTR SVCE-TIPPING FEE</t>
  </si>
  <si>
    <t>CONTRACTED SVE-LANDFILL</t>
  </si>
  <si>
    <t>RECYCLING</t>
  </si>
  <si>
    <t>SOLID WASTE DISP-OPERA</t>
  </si>
  <si>
    <t>CEMETERY</t>
  </si>
  <si>
    <t>CEMETERY-SALARY EXPENSE</t>
  </si>
  <si>
    <t>CEMETERY SALARIES</t>
  </si>
  <si>
    <t>CEMETERY ENCUMB WAGES</t>
  </si>
  <si>
    <t>LONGEVITY-CEMETERY</t>
  </si>
  <si>
    <t>CEMETERY-SALARY EXPENS</t>
  </si>
  <si>
    <t>CEMETERY-OPERATING EXPENSES</t>
  </si>
  <si>
    <t>CONTRACT SVCE-CEMETERY</t>
  </si>
  <si>
    <t>AVENUE MAINTENANCE</t>
  </si>
  <si>
    <t>FERTILIZER</t>
  </si>
  <si>
    <t>TOOLS</t>
  </si>
  <si>
    <t>CEMETERY-OPERATING EXP</t>
  </si>
  <si>
    <t>HEALTH</t>
  </si>
  <si>
    <t>HEALTH DEPT SALARIES</t>
  </si>
  <si>
    <t>SALARIES-HEALTH</t>
  </si>
  <si>
    <t>HEALTH-OPERATING EXPENSES</t>
  </si>
  <si>
    <t>MEDICAL SERV&amp;SUPPL</t>
  </si>
  <si>
    <t>CNTR SV-HEA AGENT</t>
  </si>
  <si>
    <t>CNTR SV-P HEA NURSE</t>
  </si>
  <si>
    <t>CNTR SV-MNTL HEALTH</t>
  </si>
  <si>
    <t>HEALTH-OPERATING EXPEN</t>
  </si>
  <si>
    <t>PUBLIC HEALTH NURSE</t>
  </si>
  <si>
    <t>PUBLIC HEALTH NURSE-OPER EXPEN</t>
  </si>
  <si>
    <t>CONTRACTUAL SVC-HEALTH</t>
  </si>
  <si>
    <t>CONTR SVCE-PUBLIC HEALTH NURSE</t>
  </si>
  <si>
    <t>PUBLIC HEALTH NURSE-OP</t>
  </si>
  <si>
    <t>MENTAL HEALTH</t>
  </si>
  <si>
    <t>MENTAL HEALTH-OPERATING EXPENS</t>
  </si>
  <si>
    <t>CONTR SVCE-MENTAL HEALTH NURSE</t>
  </si>
  <si>
    <t>MENTAL HEALTH-OPERATIN</t>
  </si>
  <si>
    <t>COUNCIL ON AGING</t>
  </si>
  <si>
    <t>COUNCIL ON AGING-SALARY EXPENS</t>
  </si>
  <si>
    <t>COA SALARIES</t>
  </si>
  <si>
    <t>LONGEVITY-COA</t>
  </si>
  <si>
    <t>COUNCIL ON AGING-SALAR</t>
  </si>
  <si>
    <t>COUNCIL ON AGING-OPERATING EXP</t>
  </si>
  <si>
    <t>INFORMTN TECH-COMCAST</t>
  </si>
  <si>
    <t>GRNDS MAINT/LANDSCAPG</t>
  </si>
  <si>
    <t>BUILDING MAINTENANCE</t>
  </si>
  <si>
    <t>PREVENTATIVE MAINT</t>
  </si>
  <si>
    <t>EQUIPMT REPAIR &amp; SERV</t>
  </si>
  <si>
    <t>OTHER EQ/COPIER+TONER</t>
  </si>
  <si>
    <t>UTIL-HEAT-OIL/GAS</t>
  </si>
  <si>
    <t>CONTR SVC-WASTE REMVL</t>
  </si>
  <si>
    <t>CONTR SVC-SOFTWARE LIC/SUPP</t>
  </si>
  <si>
    <t>SENIOR PROGRAM DEVELOPMENT</t>
  </si>
  <si>
    <t>COUNCIL ON AGING-OPERA</t>
  </si>
  <si>
    <t>VETERANS</t>
  </si>
  <si>
    <t>VETERANS SERV OFFICER-SAL EXP</t>
  </si>
  <si>
    <t>VET AGENT-RATE</t>
  </si>
  <si>
    <t>VETERANS SERV OFFICER-</t>
  </si>
  <si>
    <t>VETERANS SERV OFF - OPER EXP</t>
  </si>
  <si>
    <t>VETERANS' BENEFITS</t>
  </si>
  <si>
    <t>GRAVE MARKERS+FLAGS</t>
  </si>
  <si>
    <t>INTGOV-VET SAL APPORT</t>
  </si>
  <si>
    <t>INTGOV-VET FRNG BEN APPORT</t>
  </si>
  <si>
    <t>VETERANS SERV OFF - OP</t>
  </si>
  <si>
    <t>YOUTH OUTREACH</t>
  </si>
  <si>
    <t>YOUTH OUTREACH-SAL EXP</t>
  </si>
  <si>
    <t>YOUTH OUTREACH SAL EXP</t>
  </si>
  <si>
    <t>LONGEVITY-YOUTH OUTREACH</t>
  </si>
  <si>
    <t>YOUTH OUTREACH-OPER EXP</t>
  </si>
  <si>
    <t>RENT</t>
  </si>
  <si>
    <t>YOUTH OUTREACH-OPER EX</t>
  </si>
  <si>
    <t>LIBRARY</t>
  </si>
  <si>
    <t>LIBRARY-SALARY EXPENSE</t>
  </si>
  <si>
    <t>LIBRARY SALARIES</t>
  </si>
  <si>
    <t>LONGEVITY-LIBRARY</t>
  </si>
  <si>
    <t>LIBRARY-OPERATING EXPENSES</t>
  </si>
  <si>
    <t>INFORMATN TECH-MLN</t>
  </si>
  <si>
    <t>AUTOMATION-MINUTEMAN</t>
  </si>
  <si>
    <t>EQUIP REPAIR &amp; SERVICES</t>
  </si>
  <si>
    <t>BOOKS</t>
  </si>
  <si>
    <t>PERIODICALS</t>
  </si>
  <si>
    <t>LIBRARY MATERIALS</t>
  </si>
  <si>
    <t>RENTS + LEASES</t>
  </si>
  <si>
    <t>LIBRARY-OPERATING EXPE</t>
  </si>
  <si>
    <t>PARK &amp; RECREATION</t>
  </si>
  <si>
    <t>PARK &amp; RECREATION-SALARY EXPEN</t>
  </si>
  <si>
    <t>P&amp;R SALARIES</t>
  </si>
  <si>
    <t>LONGEVITY-P&amp;R</t>
  </si>
  <si>
    <t>PARK &amp; RECREATION-SALA</t>
  </si>
  <si>
    <t>PARK &amp; REC-OPERATING EXPENSE</t>
  </si>
  <si>
    <t>INFORMTN TECH-WEB PAGE</t>
  </si>
  <si>
    <t>GRNDS+ATHLET FLDS MAINT</t>
  </si>
  <si>
    <t>PARK &amp; REC-OPERATING E</t>
  </si>
  <si>
    <t>HISTORICAL COMMISSION</t>
  </si>
  <si>
    <t>HISTORICAL COMM-OPERATING EXPE</t>
  </si>
  <si>
    <t>HISTORICAL COMM-OPERAT</t>
  </si>
  <si>
    <t>MEMORIAL DAY</t>
  </si>
  <si>
    <t>MEMORIAL DAY-OPERATING EXPENSE</t>
  </si>
  <si>
    <t>MEMORIAL DAY SUPPLIES</t>
  </si>
  <si>
    <t>MEMORIAL DAY-OPERATING</t>
  </si>
  <si>
    <t>ARTS/CULTURAL COUNCIL</t>
  </si>
  <si>
    <t>PURCHASE OF SERVICE</t>
  </si>
  <si>
    <t>TOWN DEBT-PRINCIPAL</t>
  </si>
  <si>
    <t>DEBT RETIREMENT-PRINCIPAL</t>
  </si>
  <si>
    <t>TOWN DEBT-INTEREST</t>
  </si>
  <si>
    <t>DEBT SERVICE-INTEREST</t>
  </si>
  <si>
    <t>PRINCIPAL AND INTEREST</t>
  </si>
  <si>
    <t>RETIREMENT CONTRIBUTION</t>
  </si>
  <si>
    <t>RETIREMENT CONTRIBUTIO</t>
  </si>
  <si>
    <t>WORKERS COMPENSATION INSURANCE</t>
  </si>
  <si>
    <t>WORKERS COMP INSURANCE</t>
  </si>
  <si>
    <t>WORKERS' COMPENSATION INSURANC</t>
  </si>
  <si>
    <t>WORKERS COMPENSATION I</t>
  </si>
  <si>
    <t>UNEMPLOYMENT COMP</t>
  </si>
  <si>
    <t>UNEMPLOYMENT COMP (SELF INS)</t>
  </si>
  <si>
    <t>UNEMPLOYM COMP CLAIMS</t>
  </si>
  <si>
    <t>UNEMPLOYMENT COMP (SEL</t>
  </si>
  <si>
    <t>HEALTH &amp; LIFE INSURANCE</t>
  </si>
  <si>
    <t>LIFE INSURANCE PREMIUMS</t>
  </si>
  <si>
    <t>HEALTH INSURANCE PREMIUMS</t>
  </si>
  <si>
    <t>HEALTH &amp; LIFE INSURANC</t>
  </si>
  <si>
    <t>OTHER POST EMPLY BEN</t>
  </si>
  <si>
    <t>OTHR POST EMPLY BEN</t>
  </si>
  <si>
    <t>OPEB CONTRIBUTION</t>
  </si>
  <si>
    <t>OTHR POST EMPLOY BEN</t>
  </si>
  <si>
    <t>OTHER POST EMPLOY BEN</t>
  </si>
  <si>
    <t>MEDICARE</t>
  </si>
  <si>
    <t>MEDICARE INSURANCE</t>
  </si>
  <si>
    <t>LIABILITY INSURANCE</t>
  </si>
  <si>
    <t>PROP &amp; LIAB INS PREMIUMS</t>
  </si>
  <si>
    <t>PUBLIC SAF ACCID/DIS</t>
  </si>
  <si>
    <t>INDEMNIFICATION-POLICE</t>
  </si>
  <si>
    <t>STABILIZATION</t>
  </si>
  <si>
    <t>RESERVE FUND</t>
  </si>
  <si>
    <t>WATER DEPARTMENT</t>
  </si>
  <si>
    <t>WATER DEPT.-SALARY EXPENSE</t>
  </si>
  <si>
    <t>WATER DEPT SAL</t>
  </si>
  <si>
    <t>LONGEVITY-WATER</t>
  </si>
  <si>
    <t>WATER DEPT.-SALARY EXP</t>
  </si>
  <si>
    <t>WATER DEPT.-OPERATING EXPENSE</t>
  </si>
  <si>
    <t>UTIL-ELECTRCTY PUMPS</t>
  </si>
  <si>
    <t>CONTRACT SERVICES-WATER</t>
  </si>
  <si>
    <t>WELL REPAIR</t>
  </si>
  <si>
    <t>WATER SUPPLIES</t>
  </si>
  <si>
    <t>WATER CHEMICALS</t>
  </si>
  <si>
    <t>WATER DEPT.-OPERATING</t>
  </si>
  <si>
    <t>RES FD CP WAT-EMERG FESERVE</t>
  </si>
  <si>
    <t>SEWER DEPARTMENT</t>
  </si>
  <si>
    <t>SEWER DEPT - SALARY EXPENSE</t>
  </si>
  <si>
    <t>SEWER DEPT SAL</t>
  </si>
  <si>
    <t>LONGEVITY-SEWER</t>
  </si>
  <si>
    <t>SEWER DEPT - SALARY EX</t>
  </si>
  <si>
    <t>SEWER DEPT - OPERATING EXPENSE</t>
  </si>
  <si>
    <t>CONTRACT SERVICES</t>
  </si>
  <si>
    <t>SEWER SLUDGE DISPOSAL</t>
  </si>
  <si>
    <t>SEWER SUPPLIES</t>
  </si>
  <si>
    <t>SEWER CHEMICALS</t>
  </si>
  <si>
    <t>PRINTING-POSTG-STATY</t>
  </si>
  <si>
    <t>SEWER DEPT - OPERATING</t>
  </si>
  <si>
    <t>RES FD CP SEW-iNFILTR INFLOW</t>
  </si>
  <si>
    <t>RES FD CP SEW-EMERG RESRERVE</t>
  </si>
  <si>
    <t>Monetary Articles - Sewer Betterments Paid in Advcance to Stabilization</t>
  </si>
  <si>
    <t>Transfer to Stabilization</t>
  </si>
  <si>
    <t>Medfield State Hospital Operations/Maintenance</t>
  </si>
  <si>
    <t>Public Health Nurse</t>
  </si>
  <si>
    <t xml:space="preserve">Capital Budget for fire and police leases </t>
  </si>
  <si>
    <t>Expenses Added in FY2022</t>
  </si>
  <si>
    <t>Unemployment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</si>
</sst>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12" x14ac:knownFonts="1">
    <font>
      <sz val="10"/>
      <color rgb="FF000000"/>
      <name val="Arial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i/>
      <sz val="10"/>
      <color rgb="FF000000"/>
      <name val="Arial"/>
      <family val="2"/>
    </font>
    <font>
      <sz val="10"/>
      <color theme="1"/>
      <name val="Arial"/>
      <family val="2"/>
    </font>
    <font>
      <b/>
      <i/>
      <sz val="10"/>
      <color rgb="FF000000"/>
      <name val="Arial"/>
      <family val="2"/>
    </font>
    <font>
      <i/>
      <sz val="10"/>
      <color theme="1"/>
      <name val="Arial"/>
      <family val="2"/>
    </font>
    <font>
      <sz val="10"/>
      <color rgb="FFFF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00">
    <xf numFmtId="0" fontId="0" fillId="0" borderId="0" xfId="0" applyFont="1" applyAlignment="1"/>
    <xf numFmtId="0" fontId="1" fillId="0" borderId="0" xfId="0" applyFont="1" applyAlignment="1"/>
    <xf numFmtId="164" fontId="1" fillId="0" borderId="0" xfId="0" applyNumberFormat="1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164" fontId="1" fillId="0" borderId="0" xfId="0" applyNumberFormat="1" applyFont="1" applyAlignment="1">
      <alignment horizontal="center" wrapText="1"/>
    </xf>
    <xf numFmtId="0" fontId="2" fillId="0" borderId="0" xfId="0" applyFont="1" applyAlignment="1"/>
    <xf numFmtId="164" fontId="1" fillId="0" borderId="0" xfId="0" applyNumberFormat="1" applyFont="1" applyAlignment="1"/>
    <xf numFmtId="0" fontId="2" fillId="0" borderId="0" xfId="0" applyFont="1"/>
    <xf numFmtId="0" fontId="2" fillId="0" borderId="0" xfId="0" applyFont="1" applyAlignment="1">
      <alignment horizontal="right"/>
    </xf>
    <xf numFmtId="164" fontId="2" fillId="0" borderId="0" xfId="0" applyNumberFormat="1" applyFont="1" applyAlignment="1"/>
    <xf numFmtId="164" fontId="2" fillId="0" borderId="0" xfId="0" applyNumberFormat="1" applyFont="1"/>
    <xf numFmtId="0" fontId="2" fillId="0" borderId="0" xfId="0" applyFont="1" applyAlignment="1"/>
    <xf numFmtId="0" fontId="2" fillId="0" borderId="0" xfId="0" applyFont="1" applyAlignment="1">
      <alignment horizontal="right"/>
    </xf>
    <xf numFmtId="0" fontId="1" fillId="0" borderId="0" xfId="0" applyFont="1" applyAlignment="1"/>
    <xf numFmtId="0" fontId="1" fillId="0" borderId="0" xfId="0" applyFont="1" applyAlignment="1">
      <alignment horizontal="right"/>
    </xf>
    <xf numFmtId="0" fontId="3" fillId="0" borderId="0" xfId="0" applyFont="1" applyAlignment="1"/>
    <xf numFmtId="0" fontId="3" fillId="0" borderId="0" xfId="0" applyFont="1" applyAlignment="1"/>
    <xf numFmtId="0" fontId="0" fillId="0" borderId="0" xfId="0" applyFont="1" applyAlignment="1"/>
    <xf numFmtId="0" fontId="4" fillId="0" borderId="0" xfId="0" applyFont="1" applyAlignment="1"/>
    <xf numFmtId="0" fontId="5" fillId="0" borderId="0" xfId="0" applyFont="1"/>
    <xf numFmtId="0" fontId="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/>
    <xf numFmtId="164" fontId="5" fillId="0" borderId="0" xfId="0" applyNumberFormat="1" applyFont="1" applyAlignment="1"/>
    <xf numFmtId="164" fontId="7" fillId="0" borderId="0" xfId="0" applyNumberFormat="1" applyFont="1" applyAlignment="1"/>
    <xf numFmtId="0" fontId="7" fillId="0" borderId="0" xfId="0" applyFont="1" applyAlignment="1"/>
    <xf numFmtId="0" fontId="0" fillId="0" borderId="0" xfId="0" applyFont="1" applyAlignment="1"/>
    <xf numFmtId="0" fontId="0" fillId="0" borderId="0" xfId="0" applyFont="1" applyAlignment="1">
      <alignment horizontal="left"/>
    </xf>
    <xf numFmtId="164" fontId="0" fillId="0" borderId="0" xfId="0" applyNumberFormat="1" applyFont="1" applyAlignment="1"/>
    <xf numFmtId="164" fontId="4" fillId="0" borderId="0" xfId="0" applyNumberFormat="1" applyFont="1" applyAlignment="1"/>
    <xf numFmtId="0" fontId="0" fillId="0" borderId="0" xfId="0" applyFont="1" applyAlignment="1">
      <alignment horizontal="left"/>
    </xf>
    <xf numFmtId="0" fontId="8" fillId="0" borderId="0" xfId="0" applyFont="1" applyAlignment="1"/>
    <xf numFmtId="0" fontId="4" fillId="0" borderId="0" xfId="0" applyFont="1" applyAlignment="1"/>
    <xf numFmtId="0" fontId="0" fillId="0" borderId="1" xfId="0" applyFont="1" applyBorder="1" applyAlignment="1">
      <alignment horizontal="left"/>
    </xf>
    <xf numFmtId="0" fontId="0" fillId="0" borderId="1" xfId="0" applyFont="1" applyBorder="1" applyAlignment="1"/>
    <xf numFmtId="164" fontId="0" fillId="0" borderId="1" xfId="0" applyNumberFormat="1" applyFont="1" applyBorder="1" applyAlignment="1"/>
    <xf numFmtId="0" fontId="0" fillId="0" borderId="1" xfId="0" applyFont="1" applyBorder="1" applyAlignment="1"/>
    <xf numFmtId="0" fontId="4" fillId="0" borderId="1" xfId="0" applyFont="1" applyBorder="1" applyAlignment="1"/>
    <xf numFmtId="164" fontId="6" fillId="0" borderId="0" xfId="0" applyNumberFormat="1" applyFont="1" applyAlignment="1"/>
    <xf numFmtId="164" fontId="3" fillId="0" borderId="0" xfId="0" applyNumberFormat="1" applyFont="1" applyAlignment="1"/>
    <xf numFmtId="0" fontId="7" fillId="0" borderId="0" xfId="0" applyFont="1"/>
    <xf numFmtId="0" fontId="3" fillId="0" borderId="0" xfId="0" applyFont="1" applyAlignment="1"/>
    <xf numFmtId="0" fontId="0" fillId="0" borderId="0" xfId="0" applyFont="1" applyAlignment="1"/>
    <xf numFmtId="0" fontId="4" fillId="0" borderId="0" xfId="0" applyFont="1" applyAlignment="1"/>
    <xf numFmtId="0" fontId="0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ont="1" applyAlignment="1"/>
    <xf numFmtId="164" fontId="0" fillId="0" borderId="0" xfId="0" applyNumberFormat="1" applyFont="1" applyAlignment="1"/>
    <xf numFmtId="164" fontId="4" fillId="0" borderId="0" xfId="0" applyNumberFormat="1" applyFont="1" applyAlignment="1"/>
    <xf numFmtId="164" fontId="4" fillId="0" borderId="0" xfId="0" applyNumberFormat="1" applyFont="1" applyAlignment="1"/>
    <xf numFmtId="164" fontId="0" fillId="0" borderId="0" xfId="0" applyNumberFormat="1" applyFont="1" applyAlignment="1"/>
    <xf numFmtId="164" fontId="5" fillId="0" borderId="0" xfId="0" applyNumberFormat="1" applyFont="1" applyAlignment="1"/>
    <xf numFmtId="164" fontId="0" fillId="0" borderId="0" xfId="0" applyNumberFormat="1" applyFont="1" applyAlignment="1"/>
    <xf numFmtId="164" fontId="0" fillId="0" borderId="0" xfId="0" applyNumberFormat="1" applyFont="1" applyAlignment="1"/>
    <xf numFmtId="0" fontId="0" fillId="0" borderId="0" xfId="0" applyFont="1" applyAlignment="1"/>
    <xf numFmtId="0" fontId="0" fillId="0" borderId="0" xfId="0" applyFont="1"/>
    <xf numFmtId="0" fontId="3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164" fontId="4" fillId="0" borderId="0" xfId="0" applyNumberFormat="1" applyFont="1" applyAlignment="1"/>
    <xf numFmtId="0" fontId="5" fillId="0" borderId="0" xfId="0" applyFont="1" applyAlignment="1"/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164" fontId="0" fillId="0" borderId="0" xfId="0" applyNumberFormat="1" applyFont="1" applyAlignment="1"/>
    <xf numFmtId="0" fontId="0" fillId="0" borderId="0" xfId="0" applyFont="1" applyAlignment="1">
      <alignment horizontal="left"/>
    </xf>
    <xf numFmtId="0" fontId="3" fillId="0" borderId="2" xfId="0" applyFont="1" applyBorder="1" applyAlignment="1">
      <alignment horizontal="right"/>
    </xf>
    <xf numFmtId="164" fontId="3" fillId="0" borderId="2" xfId="0" applyNumberFormat="1" applyFont="1" applyBorder="1" applyAlignment="1"/>
    <xf numFmtId="164" fontId="3" fillId="0" borderId="0" xfId="0" applyNumberFormat="1" applyFont="1" applyAlignme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/>
    <xf numFmtId="0" fontId="9" fillId="0" borderId="0" xfId="0" applyFont="1" applyAlignment="1"/>
    <xf numFmtId="165" fontId="9" fillId="0" borderId="0" xfId="0" applyNumberFormat="1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165" fontId="10" fillId="0" borderId="0" xfId="0" applyNumberFormat="1" applyFont="1" applyAlignment="1"/>
    <xf numFmtId="0" fontId="10" fillId="0" borderId="0" xfId="0" applyFont="1" applyAlignment="1"/>
    <xf numFmtId="0" fontId="10" fillId="0" borderId="0" xfId="0" applyFont="1" applyAlignment="1"/>
    <xf numFmtId="165" fontId="9" fillId="2" borderId="0" xfId="0" applyNumberFormat="1" applyFont="1" applyFill="1" applyAlignment="1"/>
    <xf numFmtId="165" fontId="10" fillId="2" borderId="0" xfId="0" applyNumberFormat="1" applyFont="1" applyFill="1" applyAlignment="1"/>
    <xf numFmtId="0" fontId="9" fillId="0" borderId="0" xfId="0" applyFont="1" applyAlignment="1">
      <alignment horizontal="right"/>
    </xf>
    <xf numFmtId="0" fontId="11" fillId="0" borderId="0" xfId="0" applyFont="1" applyAlignment="1"/>
    <xf numFmtId="0" fontId="0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/>
    <xf numFmtId="0" fontId="1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Y998"/>
  <sheetViews>
    <sheetView topLeftCell="B1" zoomScale="160" zoomScaleNormal="160" workbookViewId="0">
      <pane ySplit="2" topLeftCell="A47" activePane="bottomLeft" state="frozen"/>
      <selection pane="bottomLeft" activeCell="B113" sqref="B113"/>
    </sheetView>
  </sheetViews>
  <sheetFormatPr baseColWidth="10" defaultColWidth="14.5" defaultRowHeight="15.75" customHeight="1" x14ac:dyDescent="0.15"/>
  <cols>
    <col min="1" max="1" width="10.1640625" hidden="1" customWidth="1"/>
    <col min="2" max="2" width="50.5" customWidth="1"/>
    <col min="4" max="4" width="6.33203125" customWidth="1"/>
  </cols>
  <sheetData>
    <row r="1" spans="1:25" ht="15.75" customHeight="1" x14ac:dyDescent="0.15">
      <c r="A1" s="1"/>
      <c r="B1" s="1" t="s">
        <v>0</v>
      </c>
      <c r="C1" s="2"/>
      <c r="E1" s="2"/>
      <c r="F1" s="2"/>
    </row>
    <row r="2" spans="1:25" ht="42" x14ac:dyDescent="0.15">
      <c r="A2" s="3"/>
      <c r="B2" s="4"/>
      <c r="C2" s="5" t="s">
        <v>1</v>
      </c>
      <c r="D2" s="4"/>
      <c r="E2" s="5" t="s">
        <v>2</v>
      </c>
      <c r="F2" s="5" t="s">
        <v>3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15.75" customHeight="1" x14ac:dyDescent="0.15">
      <c r="A3" s="1"/>
      <c r="B3" s="6" t="s">
        <v>4</v>
      </c>
      <c r="C3" s="7"/>
      <c r="E3" s="2"/>
      <c r="F3" s="7"/>
    </row>
    <row r="4" spans="1:25" ht="15.75" customHeight="1" x14ac:dyDescent="0.15">
      <c r="A4" s="1"/>
      <c r="B4" s="1" t="s">
        <v>5</v>
      </c>
      <c r="C4" s="7">
        <v>44458802</v>
      </c>
      <c r="E4" s="2">
        <f t="shared" ref="E4:E8" si="0">F4-C4</f>
        <v>1588939</v>
      </c>
      <c r="F4" s="7">
        <f>SUM(C4:C5)+477469</f>
        <v>46047741</v>
      </c>
    </row>
    <row r="5" spans="1:25" ht="15.75" customHeight="1" x14ac:dyDescent="0.15">
      <c r="A5" s="1"/>
      <c r="B5" s="1" t="s">
        <v>6</v>
      </c>
      <c r="C5" s="7">
        <v>1111470</v>
      </c>
      <c r="E5" s="2">
        <f t="shared" si="0"/>
        <v>39723.52500000014</v>
      </c>
      <c r="F5" s="7">
        <f>F4*0.025</f>
        <v>1151193.5250000001</v>
      </c>
    </row>
    <row r="6" spans="1:25" ht="15.75" customHeight="1" x14ac:dyDescent="0.15">
      <c r="A6" s="1"/>
      <c r="B6" s="1" t="s">
        <v>7</v>
      </c>
      <c r="C6" s="7">
        <v>325000</v>
      </c>
      <c r="E6" s="2">
        <f t="shared" si="0"/>
        <v>100000</v>
      </c>
      <c r="F6" s="7">
        <v>425000</v>
      </c>
    </row>
    <row r="7" spans="1:25" ht="15.75" customHeight="1" x14ac:dyDescent="0.15">
      <c r="A7" s="1"/>
      <c r="B7" s="1" t="s">
        <v>8</v>
      </c>
      <c r="C7" s="7">
        <v>3813063</v>
      </c>
      <c r="E7" s="2">
        <f t="shared" si="0"/>
        <v>-488367</v>
      </c>
      <c r="F7" s="7">
        <v>3324696</v>
      </c>
    </row>
    <row r="8" spans="1:25" ht="15.75" customHeight="1" x14ac:dyDescent="0.15">
      <c r="A8" s="8"/>
      <c r="B8" s="9" t="s">
        <v>9</v>
      </c>
      <c r="C8" s="10">
        <f>SUM(C4:C7)</f>
        <v>49708335</v>
      </c>
      <c r="D8" s="8"/>
      <c r="E8" s="11">
        <f t="shared" si="0"/>
        <v>1240295.5249999985</v>
      </c>
      <c r="F8" s="10">
        <f>SUM(F4:F7)</f>
        <v>50948630.524999999</v>
      </c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9" spans="1:25" ht="15.75" customHeight="1" x14ac:dyDescent="0.15">
      <c r="A9" s="1"/>
      <c r="B9" s="1"/>
      <c r="C9" s="7"/>
      <c r="E9" s="2"/>
      <c r="F9" s="7"/>
    </row>
    <row r="10" spans="1:25" ht="15.75" customHeight="1" x14ac:dyDescent="0.15">
      <c r="A10" s="1"/>
      <c r="B10" s="1" t="s">
        <v>10</v>
      </c>
      <c r="C10" s="7">
        <v>0</v>
      </c>
      <c r="E10" s="2"/>
      <c r="F10" s="7">
        <v>0</v>
      </c>
    </row>
    <row r="11" spans="1:25" ht="15.75" customHeight="1" x14ac:dyDescent="0.15">
      <c r="A11" s="1"/>
      <c r="B11" s="1" t="s">
        <v>11</v>
      </c>
      <c r="C11" s="7">
        <v>0</v>
      </c>
      <c r="E11" s="2"/>
      <c r="F11" s="7">
        <v>0</v>
      </c>
    </row>
    <row r="12" spans="1:25" ht="15.75" customHeight="1" x14ac:dyDescent="0.15">
      <c r="A12" s="1"/>
      <c r="B12" s="1" t="s">
        <v>12</v>
      </c>
      <c r="C12" s="7">
        <v>1050625</v>
      </c>
      <c r="E12" s="2">
        <f t="shared" ref="E12:E21" si="1">F12-C12</f>
        <v>26266</v>
      </c>
      <c r="F12" s="7">
        <v>1076891</v>
      </c>
    </row>
    <row r="13" spans="1:25" ht="15.75" customHeight="1" x14ac:dyDescent="0.15">
      <c r="A13" s="1"/>
      <c r="B13" s="1" t="s">
        <v>13</v>
      </c>
      <c r="C13" s="7">
        <v>7262845</v>
      </c>
      <c r="E13" s="2">
        <f t="shared" si="1"/>
        <v>688409</v>
      </c>
      <c r="F13" s="7">
        <v>7951254</v>
      </c>
    </row>
    <row r="14" spans="1:25" ht="15.75" customHeight="1" x14ac:dyDescent="0.15">
      <c r="A14" s="1"/>
      <c r="B14" s="1" t="s">
        <v>14</v>
      </c>
      <c r="C14" s="7">
        <v>3720733</v>
      </c>
      <c r="E14" s="2">
        <f t="shared" si="1"/>
        <v>27083</v>
      </c>
      <c r="F14" s="7">
        <v>3747816</v>
      </c>
    </row>
    <row r="15" spans="1:25" ht="15.75" customHeight="1" x14ac:dyDescent="0.15">
      <c r="A15" s="1"/>
      <c r="B15" s="1" t="s">
        <v>15</v>
      </c>
      <c r="C15" s="7">
        <v>2181616</v>
      </c>
      <c r="E15" s="2">
        <f t="shared" si="1"/>
        <v>-536519</v>
      </c>
      <c r="F15" s="7">
        <v>1645097</v>
      </c>
    </row>
    <row r="16" spans="1:25" ht="15.75" customHeight="1" x14ac:dyDescent="0.15">
      <c r="A16" s="1"/>
      <c r="B16" s="1" t="s">
        <v>16</v>
      </c>
      <c r="C16" s="7">
        <v>779500</v>
      </c>
      <c r="E16" s="2">
        <f t="shared" si="1"/>
        <v>65500</v>
      </c>
      <c r="F16" s="7">
        <v>845000</v>
      </c>
    </row>
    <row r="17" spans="1:25" ht="15.75" customHeight="1" x14ac:dyDescent="0.15">
      <c r="A17" s="1"/>
      <c r="B17" s="1" t="s">
        <v>17</v>
      </c>
      <c r="C17" s="7">
        <v>225000</v>
      </c>
      <c r="E17" s="2">
        <f t="shared" si="1"/>
        <v>0</v>
      </c>
      <c r="F17" s="7">
        <v>225000</v>
      </c>
    </row>
    <row r="18" spans="1:25" ht="15.75" customHeight="1" x14ac:dyDescent="0.15">
      <c r="A18" s="1"/>
      <c r="B18" s="1" t="s">
        <v>18</v>
      </c>
      <c r="C18" s="7">
        <v>375000</v>
      </c>
      <c r="E18" s="2">
        <f t="shared" si="1"/>
        <v>0</v>
      </c>
      <c r="F18" s="7">
        <v>375000</v>
      </c>
    </row>
    <row r="19" spans="1:25" ht="15.75" customHeight="1" x14ac:dyDescent="0.15">
      <c r="A19" s="1"/>
      <c r="B19" s="1" t="s">
        <v>19</v>
      </c>
      <c r="C19" s="7">
        <v>0</v>
      </c>
      <c r="E19" s="2">
        <f t="shared" si="1"/>
        <v>0</v>
      </c>
      <c r="F19" s="7">
        <v>0</v>
      </c>
    </row>
    <row r="20" spans="1:25" ht="15.75" customHeight="1" x14ac:dyDescent="0.15">
      <c r="A20" s="1"/>
      <c r="B20" s="1" t="s">
        <v>20</v>
      </c>
      <c r="C20" s="7">
        <v>1528081</v>
      </c>
      <c r="E20" s="2">
        <f t="shared" si="1"/>
        <v>-38461</v>
      </c>
      <c r="F20" s="7">
        <v>1489620</v>
      </c>
    </row>
    <row r="21" spans="1:25" ht="15.75" customHeight="1" x14ac:dyDescent="0.15">
      <c r="A21" s="12"/>
      <c r="B21" s="13" t="s">
        <v>21</v>
      </c>
      <c r="C21" s="10">
        <f>SUM(C10:C20)</f>
        <v>17123400</v>
      </c>
      <c r="D21" s="8"/>
      <c r="E21" s="11">
        <f t="shared" si="1"/>
        <v>232278</v>
      </c>
      <c r="F21" s="10">
        <f>SUM(F10:F20)</f>
        <v>17355678</v>
      </c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</row>
    <row r="22" spans="1:25" ht="15.75" customHeight="1" x14ac:dyDescent="0.15">
      <c r="A22" s="12"/>
      <c r="B22" s="13"/>
      <c r="C22" s="11"/>
      <c r="D22" s="8"/>
      <c r="E22" s="11"/>
      <c r="F22" s="11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</row>
    <row r="23" spans="1:25" ht="15.75" customHeight="1" x14ac:dyDescent="0.15">
      <c r="A23" s="12"/>
      <c r="B23" s="13" t="s">
        <v>22</v>
      </c>
      <c r="C23" s="11">
        <f>C21+C8</f>
        <v>66831735</v>
      </c>
      <c r="D23" s="8"/>
      <c r="E23" s="11">
        <f t="shared" ref="E23:F23" si="2">E21+E8</f>
        <v>1472573.5249999985</v>
      </c>
      <c r="F23" s="11">
        <f t="shared" si="2"/>
        <v>68304308.525000006</v>
      </c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</row>
    <row r="24" spans="1:25" ht="15.75" customHeight="1" x14ac:dyDescent="0.15">
      <c r="C24" s="2"/>
      <c r="E24" s="2"/>
      <c r="F24" s="2"/>
    </row>
    <row r="25" spans="1:25" ht="15.75" customHeight="1" x14ac:dyDescent="0.15">
      <c r="A25" s="1"/>
      <c r="B25" s="6" t="s">
        <v>23</v>
      </c>
      <c r="C25" s="7"/>
      <c r="E25" s="2"/>
      <c r="F25" s="7"/>
    </row>
    <row r="26" spans="1:25" ht="15.75" customHeight="1" x14ac:dyDescent="0.15">
      <c r="A26" s="1" t="s">
        <v>24</v>
      </c>
      <c r="B26" s="1" t="s">
        <v>25</v>
      </c>
      <c r="C26" s="7">
        <v>261677</v>
      </c>
      <c r="E26" s="2">
        <f t="shared" ref="E26:E30" si="3">F26-C26</f>
        <v>13084</v>
      </c>
      <c r="F26" s="7">
        <v>274761</v>
      </c>
    </row>
    <row r="27" spans="1:25" ht="15.75" customHeight="1" x14ac:dyDescent="0.15">
      <c r="A27" s="1" t="s">
        <v>26</v>
      </c>
      <c r="B27" s="1" t="s">
        <v>27</v>
      </c>
      <c r="C27" s="7">
        <v>13124</v>
      </c>
      <c r="E27" s="2">
        <f t="shared" si="3"/>
        <v>0</v>
      </c>
      <c r="F27" s="7">
        <v>13124</v>
      </c>
    </row>
    <row r="28" spans="1:25" ht="15.75" customHeight="1" x14ac:dyDescent="0.15">
      <c r="A28" s="1" t="s">
        <v>28</v>
      </c>
      <c r="B28" s="1" t="s">
        <v>29</v>
      </c>
      <c r="C28" s="7">
        <v>201098</v>
      </c>
      <c r="E28" s="2">
        <f t="shared" si="3"/>
        <v>10055</v>
      </c>
      <c r="F28" s="7">
        <v>211153</v>
      </c>
    </row>
    <row r="29" spans="1:25" ht="15.75" customHeight="1" x14ac:dyDescent="0.15">
      <c r="A29" s="1" t="s">
        <v>28</v>
      </c>
      <c r="B29" s="1" t="s">
        <v>30</v>
      </c>
      <c r="C29" s="7">
        <v>76000</v>
      </c>
      <c r="E29" s="2">
        <f t="shared" si="3"/>
        <v>7600</v>
      </c>
      <c r="F29" s="7">
        <v>83600</v>
      </c>
    </row>
    <row r="30" spans="1:25" ht="15.75" customHeight="1" x14ac:dyDescent="0.15">
      <c r="A30" s="6"/>
      <c r="B30" s="9" t="s">
        <v>31</v>
      </c>
      <c r="C30" s="10">
        <f>SUM(C26:C29)</f>
        <v>551899</v>
      </c>
      <c r="D30" s="8"/>
      <c r="E30" s="11">
        <f t="shared" si="3"/>
        <v>30739</v>
      </c>
      <c r="F30" s="10">
        <f>SUM(F26:F29)</f>
        <v>582638</v>
      </c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</row>
    <row r="31" spans="1:25" ht="15.75" customHeight="1" x14ac:dyDescent="0.15">
      <c r="C31" s="2"/>
      <c r="E31" s="2"/>
      <c r="F31" s="2"/>
    </row>
    <row r="32" spans="1:25" ht="15.75" customHeight="1" x14ac:dyDescent="0.15">
      <c r="A32" s="1" t="s">
        <v>32</v>
      </c>
      <c r="B32" s="1" t="s">
        <v>33</v>
      </c>
      <c r="C32" s="7">
        <v>105894</v>
      </c>
      <c r="E32" s="2">
        <f t="shared" ref="E32:E37" si="4">F32-C32</f>
        <v>105894</v>
      </c>
      <c r="F32" s="7">
        <v>211788</v>
      </c>
    </row>
    <row r="33" spans="1:25" ht="15.75" customHeight="1" x14ac:dyDescent="0.15">
      <c r="A33" s="1" t="s">
        <v>26</v>
      </c>
      <c r="B33" s="1" t="s">
        <v>34</v>
      </c>
      <c r="C33" s="7">
        <v>4497220</v>
      </c>
      <c r="E33" s="2">
        <f t="shared" si="4"/>
        <v>359778</v>
      </c>
      <c r="F33" s="7">
        <v>4856998</v>
      </c>
    </row>
    <row r="34" spans="1:25" ht="15.75" customHeight="1" x14ac:dyDescent="0.15">
      <c r="A34" s="14" t="s">
        <v>35</v>
      </c>
      <c r="B34" s="1" t="s">
        <v>36</v>
      </c>
      <c r="C34" s="7">
        <v>425000</v>
      </c>
      <c r="E34" s="2">
        <f t="shared" si="4"/>
        <v>42500</v>
      </c>
      <c r="F34" s="7">
        <v>467500</v>
      </c>
    </row>
    <row r="35" spans="1:25" ht="15.75" customHeight="1" x14ac:dyDescent="0.15">
      <c r="A35" s="1" t="s">
        <v>37</v>
      </c>
      <c r="B35" s="1" t="s">
        <v>38</v>
      </c>
      <c r="C35" s="7">
        <v>552022</v>
      </c>
      <c r="E35" s="2">
        <f t="shared" si="4"/>
        <v>27601</v>
      </c>
      <c r="F35" s="7">
        <v>579623</v>
      </c>
    </row>
    <row r="36" spans="1:25" ht="15.75" customHeight="1" x14ac:dyDescent="0.15">
      <c r="A36" s="1" t="s">
        <v>39</v>
      </c>
      <c r="B36" s="1" t="s">
        <v>40</v>
      </c>
      <c r="C36" s="7">
        <v>3026978</v>
      </c>
      <c r="E36" s="2">
        <f t="shared" si="4"/>
        <v>287563</v>
      </c>
      <c r="F36" s="7">
        <v>3314541</v>
      </c>
    </row>
    <row r="37" spans="1:25" ht="15.75" customHeight="1" x14ac:dyDescent="0.15">
      <c r="A37" s="6"/>
      <c r="B37" s="9" t="s">
        <v>41</v>
      </c>
      <c r="C37" s="10">
        <f>SUM(C32:C36)</f>
        <v>8607114</v>
      </c>
      <c r="D37" s="8"/>
      <c r="E37" s="11">
        <f t="shared" si="4"/>
        <v>823336</v>
      </c>
      <c r="F37" s="10">
        <f>SUM(F32:F36)</f>
        <v>9430450</v>
      </c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</row>
    <row r="38" spans="1:25" ht="15.75" customHeight="1" x14ac:dyDescent="0.15">
      <c r="C38" s="2"/>
      <c r="E38" s="2"/>
      <c r="F38" s="2"/>
    </row>
    <row r="39" spans="1:25" ht="15.75" customHeight="1" x14ac:dyDescent="0.15">
      <c r="A39" s="1" t="s">
        <v>42</v>
      </c>
      <c r="B39" s="1" t="s">
        <v>43</v>
      </c>
      <c r="C39" s="7">
        <v>4340273</v>
      </c>
      <c r="E39" s="2">
        <f t="shared" ref="E39:E41" si="5">F39-C39</f>
        <v>-368551</v>
      </c>
      <c r="F39" s="7">
        <v>3971722</v>
      </c>
    </row>
    <row r="40" spans="1:25" ht="15.75" customHeight="1" x14ac:dyDescent="0.15">
      <c r="A40" s="1" t="s">
        <v>44</v>
      </c>
      <c r="B40" s="1" t="s">
        <v>45</v>
      </c>
      <c r="C40" s="7">
        <v>1264549</v>
      </c>
      <c r="E40" s="2">
        <f t="shared" si="5"/>
        <v>-169364</v>
      </c>
      <c r="F40" s="7">
        <v>1095185</v>
      </c>
    </row>
    <row r="41" spans="1:25" ht="15.75" customHeight="1" x14ac:dyDescent="0.15">
      <c r="A41" s="6"/>
      <c r="B41" s="9" t="s">
        <v>46</v>
      </c>
      <c r="C41" s="10">
        <f>SUM(C39:C40)</f>
        <v>5604822</v>
      </c>
      <c r="D41" s="8"/>
      <c r="E41" s="11">
        <f t="shared" si="5"/>
        <v>-537915</v>
      </c>
      <c r="F41" s="10">
        <f>SUM(F39:F40)</f>
        <v>5066907</v>
      </c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</row>
    <row r="42" spans="1:25" ht="15.75" customHeight="1" x14ac:dyDescent="0.15">
      <c r="C42" s="2"/>
      <c r="E42" s="2"/>
      <c r="F42" s="2"/>
    </row>
    <row r="43" spans="1:25" ht="15.75" customHeight="1" x14ac:dyDescent="0.15">
      <c r="A43" s="1" t="s">
        <v>47</v>
      </c>
      <c r="B43" s="1" t="s">
        <v>48</v>
      </c>
      <c r="C43" s="7">
        <v>15520</v>
      </c>
      <c r="E43" s="2">
        <f t="shared" ref="E43:E44" si="6">F43-C43</f>
        <v>0</v>
      </c>
      <c r="F43" s="7">
        <v>15520</v>
      </c>
    </row>
    <row r="44" spans="1:25" ht="15.75" customHeight="1" x14ac:dyDescent="0.15">
      <c r="A44" s="1" t="s">
        <v>49</v>
      </c>
      <c r="B44" s="1" t="s">
        <v>50</v>
      </c>
      <c r="C44" s="7">
        <v>391997</v>
      </c>
      <c r="E44" s="2">
        <f t="shared" si="6"/>
        <v>0</v>
      </c>
      <c r="F44" s="7">
        <v>391997</v>
      </c>
    </row>
    <row r="45" spans="1:25" ht="15.75" customHeight="1" x14ac:dyDescent="0.15">
      <c r="A45" s="1" t="s">
        <v>51</v>
      </c>
      <c r="B45" s="1" t="s">
        <v>52</v>
      </c>
      <c r="C45" s="7">
        <v>0</v>
      </c>
      <c r="E45" s="7">
        <v>0</v>
      </c>
      <c r="F45" s="7">
        <v>0</v>
      </c>
    </row>
    <row r="46" spans="1:25" ht="15.75" customHeight="1" x14ac:dyDescent="0.15">
      <c r="A46" s="1" t="s">
        <v>53</v>
      </c>
      <c r="B46" s="1" t="s">
        <v>54</v>
      </c>
      <c r="C46" s="7">
        <v>236139</v>
      </c>
      <c r="E46" s="2">
        <f t="shared" ref="E46:E54" si="7">F46-C46</f>
        <v>0</v>
      </c>
      <c r="F46" s="7">
        <v>236139</v>
      </c>
    </row>
    <row r="47" spans="1:25" ht="15.75" customHeight="1" x14ac:dyDescent="0.15">
      <c r="A47" s="1" t="s">
        <v>55</v>
      </c>
      <c r="B47" s="1" t="s">
        <v>56</v>
      </c>
      <c r="C47" s="7">
        <v>220670</v>
      </c>
      <c r="E47" s="2">
        <f t="shared" si="7"/>
        <v>0</v>
      </c>
      <c r="F47" s="7">
        <v>220670</v>
      </c>
    </row>
    <row r="48" spans="1:25" ht="15.75" customHeight="1" x14ac:dyDescent="0.15">
      <c r="A48" s="1" t="s">
        <v>57</v>
      </c>
      <c r="B48" s="1" t="s">
        <v>58</v>
      </c>
      <c r="C48" s="7">
        <v>285973</v>
      </c>
      <c r="E48" s="2">
        <f t="shared" si="7"/>
        <v>0</v>
      </c>
      <c r="F48" s="7">
        <v>285973</v>
      </c>
    </row>
    <row r="49" spans="1:6" ht="15.75" customHeight="1" x14ac:dyDescent="0.15">
      <c r="A49" s="1" t="s">
        <v>59</v>
      </c>
      <c r="B49" s="1" t="s">
        <v>60</v>
      </c>
      <c r="C49" s="7">
        <v>114794</v>
      </c>
      <c r="E49" s="2">
        <f t="shared" si="7"/>
        <v>0</v>
      </c>
      <c r="F49" s="7">
        <v>114794</v>
      </c>
    </row>
    <row r="50" spans="1:6" ht="13" x14ac:dyDescent="0.15">
      <c r="A50" s="1" t="s">
        <v>61</v>
      </c>
      <c r="B50" s="1" t="s">
        <v>62</v>
      </c>
      <c r="C50" s="7">
        <v>33060</v>
      </c>
      <c r="E50" s="2">
        <f t="shared" si="7"/>
        <v>0</v>
      </c>
      <c r="F50" s="7">
        <v>33060</v>
      </c>
    </row>
    <row r="51" spans="1:6" ht="13" x14ac:dyDescent="0.15">
      <c r="A51" s="1" t="s">
        <v>63</v>
      </c>
      <c r="B51" s="1" t="s">
        <v>64</v>
      </c>
      <c r="C51" s="7">
        <v>213994</v>
      </c>
      <c r="E51" s="2">
        <f t="shared" si="7"/>
        <v>0</v>
      </c>
      <c r="F51" s="7">
        <v>213994</v>
      </c>
    </row>
    <row r="52" spans="1:6" ht="13" x14ac:dyDescent="0.15">
      <c r="A52" s="1" t="s">
        <v>65</v>
      </c>
      <c r="B52" s="1" t="s">
        <v>66</v>
      </c>
      <c r="C52" s="7">
        <v>120538</v>
      </c>
      <c r="E52" s="2">
        <f t="shared" si="7"/>
        <v>0</v>
      </c>
      <c r="F52" s="7">
        <v>120538</v>
      </c>
    </row>
    <row r="53" spans="1:6" ht="13" x14ac:dyDescent="0.15">
      <c r="A53" s="1" t="s">
        <v>67</v>
      </c>
      <c r="B53" s="1" t="s">
        <v>68</v>
      </c>
      <c r="C53" s="7">
        <v>44621</v>
      </c>
      <c r="E53" s="2">
        <f t="shared" si="7"/>
        <v>0</v>
      </c>
      <c r="F53" s="7">
        <v>44621</v>
      </c>
    </row>
    <row r="54" spans="1:6" ht="13" x14ac:dyDescent="0.15">
      <c r="A54" s="1" t="s">
        <v>69</v>
      </c>
      <c r="B54" s="1" t="s">
        <v>70</v>
      </c>
      <c r="C54" s="7">
        <v>130148</v>
      </c>
      <c r="E54" s="2">
        <f t="shared" si="7"/>
        <v>0</v>
      </c>
      <c r="F54" s="7">
        <v>130148</v>
      </c>
    </row>
    <row r="55" spans="1:6" ht="13" x14ac:dyDescent="0.15">
      <c r="A55" s="1" t="s">
        <v>71</v>
      </c>
      <c r="B55" s="1" t="s">
        <v>72</v>
      </c>
      <c r="C55" s="7">
        <v>0</v>
      </c>
      <c r="E55" s="7">
        <v>0</v>
      </c>
      <c r="F55" s="7">
        <v>0</v>
      </c>
    </row>
    <row r="56" spans="1:6" ht="13" x14ac:dyDescent="0.15">
      <c r="A56" s="1" t="s">
        <v>73</v>
      </c>
      <c r="B56" s="1" t="s">
        <v>74</v>
      </c>
      <c r="C56" s="7">
        <v>605098</v>
      </c>
      <c r="E56" s="2">
        <f t="shared" ref="E56:E57" si="8">F56-C56</f>
        <v>0</v>
      </c>
      <c r="F56" s="7">
        <v>605098</v>
      </c>
    </row>
    <row r="57" spans="1:6" ht="13" x14ac:dyDescent="0.15">
      <c r="A57" s="1" t="s">
        <v>75</v>
      </c>
      <c r="B57" s="1" t="s">
        <v>76</v>
      </c>
      <c r="C57" s="7">
        <v>15000</v>
      </c>
      <c r="E57" s="2">
        <f t="shared" si="8"/>
        <v>0</v>
      </c>
      <c r="F57" s="7">
        <v>15000</v>
      </c>
    </row>
    <row r="58" spans="1:6" ht="13" x14ac:dyDescent="0.15">
      <c r="A58" s="1" t="s">
        <v>77</v>
      </c>
      <c r="B58" s="1" t="s">
        <v>78</v>
      </c>
      <c r="C58" s="7">
        <v>0</v>
      </c>
      <c r="E58" s="7">
        <v>0</v>
      </c>
      <c r="F58" s="7">
        <v>0</v>
      </c>
    </row>
    <row r="59" spans="1:6" ht="13" x14ac:dyDescent="0.15">
      <c r="A59" s="1" t="s">
        <v>79</v>
      </c>
      <c r="B59" s="1" t="s">
        <v>80</v>
      </c>
      <c r="C59" s="7">
        <v>2647318</v>
      </c>
      <c r="E59" s="2">
        <f t="shared" ref="E59:E60" si="9">F59-C59</f>
        <v>0</v>
      </c>
      <c r="F59" s="7">
        <v>2647318</v>
      </c>
    </row>
    <row r="60" spans="1:6" ht="13" x14ac:dyDescent="0.15">
      <c r="A60" s="1" t="s">
        <v>81</v>
      </c>
      <c r="B60" s="1" t="s">
        <v>82</v>
      </c>
      <c r="C60" s="7">
        <v>65024</v>
      </c>
      <c r="E60" s="2">
        <f t="shared" si="9"/>
        <v>0</v>
      </c>
      <c r="F60" s="7">
        <v>65024</v>
      </c>
    </row>
    <row r="61" spans="1:6" ht="13" x14ac:dyDescent="0.15">
      <c r="A61" s="1" t="s">
        <v>83</v>
      </c>
      <c r="B61" s="1" t="s">
        <v>84</v>
      </c>
      <c r="C61" s="7">
        <v>0</v>
      </c>
      <c r="E61" s="7">
        <v>0</v>
      </c>
      <c r="F61" s="7">
        <v>0</v>
      </c>
    </row>
    <row r="62" spans="1:6" ht="13" x14ac:dyDescent="0.15">
      <c r="A62" s="1" t="s">
        <v>85</v>
      </c>
      <c r="B62" s="1" t="s">
        <v>86</v>
      </c>
      <c r="C62" s="7">
        <v>1409997</v>
      </c>
      <c r="E62" s="2">
        <f t="shared" ref="E62:E72" si="10">F62-C62</f>
        <v>0</v>
      </c>
      <c r="F62" s="7">
        <v>1409997</v>
      </c>
    </row>
    <row r="63" spans="1:6" ht="13" x14ac:dyDescent="0.15">
      <c r="A63" s="1" t="s">
        <v>87</v>
      </c>
      <c r="B63" s="1" t="s">
        <v>88</v>
      </c>
      <c r="C63" s="7">
        <v>234143</v>
      </c>
      <c r="E63" s="2">
        <f t="shared" si="10"/>
        <v>0</v>
      </c>
      <c r="F63" s="7">
        <v>234143</v>
      </c>
    </row>
    <row r="64" spans="1:6" ht="13" x14ac:dyDescent="0.15">
      <c r="A64" s="1" t="s">
        <v>89</v>
      </c>
      <c r="B64" s="1" t="s">
        <v>90</v>
      </c>
      <c r="C64" s="7">
        <v>2998</v>
      </c>
      <c r="E64" s="2">
        <f t="shared" si="10"/>
        <v>0</v>
      </c>
      <c r="F64" s="7">
        <v>2998</v>
      </c>
    </row>
    <row r="65" spans="1:6" ht="13" x14ac:dyDescent="0.15">
      <c r="A65" s="14" t="s">
        <v>91</v>
      </c>
      <c r="B65" s="1" t="s">
        <v>92</v>
      </c>
      <c r="C65" s="7">
        <v>11500</v>
      </c>
      <c r="E65" s="2">
        <f t="shared" si="10"/>
        <v>0</v>
      </c>
      <c r="F65" s="7">
        <v>11500</v>
      </c>
    </row>
    <row r="66" spans="1:6" ht="13" x14ac:dyDescent="0.15">
      <c r="A66" s="1" t="s">
        <v>93</v>
      </c>
      <c r="B66" s="1" t="s">
        <v>94</v>
      </c>
      <c r="C66" s="7">
        <v>110887</v>
      </c>
      <c r="E66" s="2">
        <f t="shared" si="10"/>
        <v>0</v>
      </c>
      <c r="F66" s="7">
        <v>110887</v>
      </c>
    </row>
    <row r="67" spans="1:6" ht="13" x14ac:dyDescent="0.15">
      <c r="A67" s="1" t="s">
        <v>95</v>
      </c>
      <c r="B67" s="1" t="s">
        <v>96</v>
      </c>
      <c r="C67" s="7">
        <v>67140</v>
      </c>
      <c r="E67" s="2">
        <f t="shared" si="10"/>
        <v>0</v>
      </c>
      <c r="F67" s="7">
        <v>67140</v>
      </c>
    </row>
    <row r="68" spans="1:6" ht="13" x14ac:dyDescent="0.15">
      <c r="A68" s="1" t="s">
        <v>97</v>
      </c>
      <c r="B68" s="1" t="s">
        <v>98</v>
      </c>
      <c r="C68" s="7">
        <v>1339600</v>
      </c>
      <c r="E68" s="2">
        <f t="shared" si="10"/>
        <v>0</v>
      </c>
      <c r="F68" s="7">
        <v>1339600</v>
      </c>
    </row>
    <row r="69" spans="1:6" ht="13" x14ac:dyDescent="0.15">
      <c r="A69" s="1" t="s">
        <v>99</v>
      </c>
      <c r="B69" s="1" t="s">
        <v>100</v>
      </c>
      <c r="C69" s="7">
        <v>293434</v>
      </c>
      <c r="E69" s="2">
        <f t="shared" si="10"/>
        <v>1</v>
      </c>
      <c r="F69" s="7">
        <v>293435</v>
      </c>
    </row>
    <row r="70" spans="1:6" ht="13" x14ac:dyDescent="0.15">
      <c r="A70" s="1" t="s">
        <v>101</v>
      </c>
      <c r="B70" s="1" t="s">
        <v>102</v>
      </c>
      <c r="C70" s="7">
        <v>50000</v>
      </c>
      <c r="E70" s="2">
        <f t="shared" si="10"/>
        <v>0</v>
      </c>
      <c r="F70" s="7">
        <v>50000</v>
      </c>
    </row>
    <row r="71" spans="1:6" ht="13" x14ac:dyDescent="0.15">
      <c r="A71" s="1" t="s">
        <v>103</v>
      </c>
      <c r="B71" s="1" t="s">
        <v>104</v>
      </c>
      <c r="C71" s="7">
        <v>456013</v>
      </c>
      <c r="E71" s="2">
        <f t="shared" si="10"/>
        <v>0</v>
      </c>
      <c r="F71" s="7">
        <v>456013</v>
      </c>
    </row>
    <row r="72" spans="1:6" ht="13" x14ac:dyDescent="0.15">
      <c r="A72" s="1" t="s">
        <v>105</v>
      </c>
      <c r="B72" s="1" t="s">
        <v>106</v>
      </c>
      <c r="C72" s="7">
        <v>35000</v>
      </c>
      <c r="E72" s="2">
        <f t="shared" si="10"/>
        <v>0</v>
      </c>
      <c r="F72" s="7">
        <v>35000</v>
      </c>
    </row>
    <row r="73" spans="1:6" ht="13" x14ac:dyDescent="0.15">
      <c r="A73" s="1" t="s">
        <v>107</v>
      </c>
      <c r="B73" s="1" t="s">
        <v>108</v>
      </c>
      <c r="C73" s="7">
        <v>0</v>
      </c>
      <c r="E73" s="7">
        <v>0</v>
      </c>
      <c r="F73" s="7">
        <v>0</v>
      </c>
    </row>
    <row r="74" spans="1:6" ht="13" x14ac:dyDescent="0.15">
      <c r="A74" s="1" t="s">
        <v>109</v>
      </c>
      <c r="B74" s="1" t="s">
        <v>110</v>
      </c>
      <c r="C74" s="7">
        <v>575172</v>
      </c>
      <c r="E74" s="2">
        <f t="shared" ref="E74:E76" si="11">F74-C74</f>
        <v>0</v>
      </c>
      <c r="F74" s="7">
        <v>575172</v>
      </c>
    </row>
    <row r="75" spans="1:6" ht="13" x14ac:dyDescent="0.15">
      <c r="A75" s="1" t="s">
        <v>111</v>
      </c>
      <c r="B75" s="1" t="s">
        <v>112</v>
      </c>
      <c r="C75" s="7">
        <v>188379</v>
      </c>
      <c r="E75" s="2">
        <f t="shared" si="11"/>
        <v>0</v>
      </c>
      <c r="F75" s="7">
        <v>188379</v>
      </c>
    </row>
    <row r="76" spans="1:6" ht="13" x14ac:dyDescent="0.15">
      <c r="A76" s="1" t="s">
        <v>113</v>
      </c>
      <c r="B76" s="1" t="s">
        <v>114</v>
      </c>
      <c r="C76" s="7">
        <v>115676</v>
      </c>
      <c r="E76" s="2">
        <f t="shared" si="11"/>
        <v>75000</v>
      </c>
      <c r="F76" s="7">
        <v>190676</v>
      </c>
    </row>
    <row r="77" spans="1:6" ht="13" x14ac:dyDescent="0.15">
      <c r="A77" s="1" t="s">
        <v>115</v>
      </c>
      <c r="B77" s="1" t="s">
        <v>116</v>
      </c>
      <c r="C77" s="7">
        <v>0</v>
      </c>
      <c r="E77" s="7">
        <v>0</v>
      </c>
      <c r="F77" s="7">
        <v>0</v>
      </c>
    </row>
    <row r="78" spans="1:6" ht="13" x14ac:dyDescent="0.15">
      <c r="A78" s="1" t="s">
        <v>117</v>
      </c>
      <c r="B78" s="1" t="s">
        <v>118</v>
      </c>
      <c r="C78" s="7">
        <v>0</v>
      </c>
      <c r="E78" s="7">
        <v>0</v>
      </c>
      <c r="F78" s="7">
        <v>0</v>
      </c>
    </row>
    <row r="79" spans="1:6" ht="13" x14ac:dyDescent="0.15">
      <c r="A79" s="1" t="s">
        <v>119</v>
      </c>
      <c r="B79" s="1" t="s">
        <v>120</v>
      </c>
      <c r="C79" s="7">
        <v>238269</v>
      </c>
      <c r="E79" s="2">
        <f t="shared" ref="E79:E84" si="12">F79-C79</f>
        <v>0</v>
      </c>
      <c r="F79" s="7">
        <v>238269</v>
      </c>
    </row>
    <row r="80" spans="1:6" ht="13" x14ac:dyDescent="0.15">
      <c r="A80" s="1" t="s">
        <v>121</v>
      </c>
      <c r="B80" s="1" t="s">
        <v>122</v>
      </c>
      <c r="C80" s="7">
        <v>56048</v>
      </c>
      <c r="E80" s="2">
        <f t="shared" si="12"/>
        <v>0</v>
      </c>
      <c r="F80" s="7">
        <v>56048</v>
      </c>
    </row>
    <row r="81" spans="1:25" ht="13" x14ac:dyDescent="0.15">
      <c r="A81" s="1" t="s">
        <v>123</v>
      </c>
      <c r="B81" s="1" t="s">
        <v>124</v>
      </c>
      <c r="C81" s="7">
        <v>175270</v>
      </c>
      <c r="E81" s="2">
        <f t="shared" si="12"/>
        <v>0</v>
      </c>
      <c r="F81" s="7">
        <v>175270</v>
      </c>
    </row>
    <row r="82" spans="1:25" ht="13" x14ac:dyDescent="0.15">
      <c r="A82" s="1" t="s">
        <v>125</v>
      </c>
      <c r="B82" s="1" t="s">
        <v>126</v>
      </c>
      <c r="C82" s="7">
        <v>751531</v>
      </c>
      <c r="E82" s="2">
        <f t="shared" si="12"/>
        <v>0</v>
      </c>
      <c r="F82" s="7">
        <v>751531</v>
      </c>
    </row>
    <row r="83" spans="1:25" ht="13" x14ac:dyDescent="0.15">
      <c r="A83" s="1" t="s">
        <v>127</v>
      </c>
      <c r="B83" s="1" t="s">
        <v>128</v>
      </c>
      <c r="C83" s="7">
        <v>295070</v>
      </c>
      <c r="E83" s="2">
        <f t="shared" si="12"/>
        <v>0</v>
      </c>
      <c r="F83" s="7">
        <v>295070</v>
      </c>
    </row>
    <row r="84" spans="1:25" ht="13" x14ac:dyDescent="0.15">
      <c r="A84" s="1" t="s">
        <v>129</v>
      </c>
      <c r="B84" s="1" t="s">
        <v>130</v>
      </c>
      <c r="C84" s="7">
        <v>1500</v>
      </c>
      <c r="E84" s="2">
        <f t="shared" si="12"/>
        <v>0</v>
      </c>
      <c r="F84" s="7">
        <v>1500</v>
      </c>
    </row>
    <row r="85" spans="1:25" ht="13" x14ac:dyDescent="0.15">
      <c r="A85" s="1" t="s">
        <v>131</v>
      </c>
      <c r="B85" s="1" t="s">
        <v>132</v>
      </c>
      <c r="C85" s="7">
        <v>0</v>
      </c>
      <c r="E85" s="7">
        <v>0</v>
      </c>
      <c r="F85" s="7">
        <v>0</v>
      </c>
    </row>
    <row r="86" spans="1:25" ht="13" x14ac:dyDescent="0.15">
      <c r="A86" s="1" t="s">
        <v>133</v>
      </c>
      <c r="B86" s="1" t="s">
        <v>134</v>
      </c>
      <c r="C86" s="7">
        <v>1800</v>
      </c>
      <c r="E86" s="2">
        <f t="shared" ref="E86:E90" si="13">F86-C86</f>
        <v>0</v>
      </c>
      <c r="F86" s="7">
        <v>1800</v>
      </c>
    </row>
    <row r="87" spans="1:25" ht="13" x14ac:dyDescent="0.15">
      <c r="A87" s="1" t="s">
        <v>135</v>
      </c>
      <c r="B87" s="1" t="s">
        <v>136</v>
      </c>
      <c r="C87" s="7">
        <v>5800</v>
      </c>
      <c r="E87" s="2">
        <f t="shared" si="13"/>
        <v>0</v>
      </c>
      <c r="F87" s="7">
        <v>5800</v>
      </c>
    </row>
    <row r="88" spans="1:25" ht="13" x14ac:dyDescent="0.15">
      <c r="A88" s="1" t="s">
        <v>137</v>
      </c>
      <c r="B88" s="1" t="s">
        <v>138</v>
      </c>
      <c r="C88" s="7">
        <v>0</v>
      </c>
      <c r="E88" s="2">
        <f t="shared" si="13"/>
        <v>200000</v>
      </c>
      <c r="F88" s="7">
        <v>200000</v>
      </c>
    </row>
    <row r="89" spans="1:25" ht="13" x14ac:dyDescent="0.15">
      <c r="A89" s="1" t="s">
        <v>139</v>
      </c>
      <c r="B89" s="1" t="s">
        <v>140</v>
      </c>
      <c r="C89" s="7">
        <v>150000</v>
      </c>
      <c r="E89" s="2">
        <f t="shared" si="13"/>
        <v>0</v>
      </c>
      <c r="F89" s="7">
        <v>150000</v>
      </c>
    </row>
    <row r="90" spans="1:25" ht="13" x14ac:dyDescent="0.15">
      <c r="A90" s="6"/>
      <c r="B90" s="9" t="s">
        <v>141</v>
      </c>
      <c r="C90" s="10">
        <f>SUM(C43:C89)</f>
        <v>11705121</v>
      </c>
      <c r="D90" s="8"/>
      <c r="E90" s="11">
        <f t="shared" si="13"/>
        <v>275001</v>
      </c>
      <c r="F90" s="10">
        <f>SUM(F43:F89)</f>
        <v>11980122</v>
      </c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</row>
    <row r="91" spans="1:25" ht="13" x14ac:dyDescent="0.15">
      <c r="C91" s="2"/>
      <c r="E91" s="2"/>
      <c r="F91" s="2"/>
    </row>
    <row r="92" spans="1:25" ht="13" x14ac:dyDescent="0.15">
      <c r="A92" s="1" t="s">
        <v>142</v>
      </c>
      <c r="B92" s="14" t="s">
        <v>143</v>
      </c>
      <c r="C92" s="7">
        <v>245678</v>
      </c>
      <c r="E92" s="2">
        <f t="shared" ref="E92:E94" si="14">F92-C92</f>
        <v>0</v>
      </c>
      <c r="F92" s="7">
        <v>245678</v>
      </c>
    </row>
    <row r="93" spans="1:25" ht="13" x14ac:dyDescent="0.15">
      <c r="A93" s="1" t="s">
        <v>144</v>
      </c>
      <c r="B93" s="1" t="s">
        <v>145</v>
      </c>
      <c r="C93" s="7">
        <v>36877290</v>
      </c>
      <c r="E93" s="2">
        <f t="shared" si="14"/>
        <v>0</v>
      </c>
      <c r="F93" s="7">
        <v>36877290</v>
      </c>
    </row>
    <row r="94" spans="1:25" ht="13" x14ac:dyDescent="0.15">
      <c r="A94" s="6"/>
      <c r="B94" s="13" t="s">
        <v>146</v>
      </c>
      <c r="C94" s="10">
        <f>SUM(C92:C93)</f>
        <v>37122968</v>
      </c>
      <c r="D94" s="8"/>
      <c r="E94" s="11">
        <f t="shared" si="14"/>
        <v>0</v>
      </c>
      <c r="F94" s="10">
        <f>SUM(F92:F93)</f>
        <v>37122968</v>
      </c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</row>
    <row r="95" spans="1:25" ht="13" x14ac:dyDescent="0.15">
      <c r="B95" s="1"/>
      <c r="C95" s="7"/>
      <c r="E95" s="2"/>
      <c r="F95" s="7"/>
    </row>
    <row r="96" spans="1:25" ht="13" x14ac:dyDescent="0.15">
      <c r="A96" s="8"/>
      <c r="B96" s="6" t="s">
        <v>147</v>
      </c>
      <c r="C96" s="10">
        <f>SUM(C94,C90,C41,C37,C30)</f>
        <v>63591924</v>
      </c>
      <c r="D96" s="8"/>
      <c r="E96" s="11">
        <f>F96-C96</f>
        <v>591161</v>
      </c>
      <c r="F96" s="10">
        <f>SUM(F94,F90,F41,F37,F30)</f>
        <v>64183085</v>
      </c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</row>
    <row r="97" spans="1:25" ht="13" x14ac:dyDescent="0.15">
      <c r="C97" s="2"/>
      <c r="E97" s="2"/>
      <c r="F97" s="2"/>
    </row>
    <row r="98" spans="1:25" ht="13" x14ac:dyDescent="0.15">
      <c r="A98" s="1"/>
      <c r="B98" s="1" t="s">
        <v>148</v>
      </c>
      <c r="C98" s="7">
        <v>0</v>
      </c>
      <c r="E98" s="2">
        <f t="shared" ref="E98:E102" si="15">F98-C98</f>
        <v>100000</v>
      </c>
      <c r="F98" s="7">
        <v>100000</v>
      </c>
    </row>
    <row r="99" spans="1:25" ht="13" x14ac:dyDescent="0.15">
      <c r="A99" s="1"/>
      <c r="B99" s="1" t="s">
        <v>149</v>
      </c>
      <c r="C99" s="7">
        <v>17504</v>
      </c>
      <c r="E99" s="2">
        <f t="shared" si="15"/>
        <v>-131</v>
      </c>
      <c r="F99" s="7">
        <v>17373</v>
      </c>
    </row>
    <row r="100" spans="1:25" ht="13" x14ac:dyDescent="0.15">
      <c r="A100" s="1"/>
      <c r="B100" s="1" t="s">
        <v>150</v>
      </c>
      <c r="C100" s="7">
        <v>843199</v>
      </c>
      <c r="E100" s="2">
        <f t="shared" si="15"/>
        <v>-886</v>
      </c>
      <c r="F100" s="7">
        <v>842313</v>
      </c>
    </row>
    <row r="101" spans="1:25" ht="13" x14ac:dyDescent="0.15">
      <c r="A101" s="1"/>
      <c r="B101" s="1" t="s">
        <v>151</v>
      </c>
      <c r="C101" s="7">
        <v>200000</v>
      </c>
      <c r="E101" s="2">
        <f t="shared" si="15"/>
        <v>0</v>
      </c>
      <c r="F101" s="7">
        <v>200000</v>
      </c>
    </row>
    <row r="102" spans="1:25" ht="13" x14ac:dyDescent="0.15">
      <c r="A102" s="6"/>
      <c r="B102" s="9" t="s">
        <v>152</v>
      </c>
      <c r="C102" s="10">
        <f>SUM(C98:C101)</f>
        <v>1060703</v>
      </c>
      <c r="D102" s="8"/>
      <c r="E102" s="11">
        <f t="shared" si="15"/>
        <v>98983</v>
      </c>
      <c r="F102" s="10">
        <f>SUM(F98:F101)</f>
        <v>1159686</v>
      </c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</row>
    <row r="103" spans="1:25" ht="13" x14ac:dyDescent="0.15">
      <c r="C103" s="2"/>
      <c r="E103" s="2"/>
      <c r="F103" s="7"/>
    </row>
    <row r="104" spans="1:25" ht="13" x14ac:dyDescent="0.15">
      <c r="A104" s="6"/>
      <c r="B104" s="9" t="s">
        <v>153</v>
      </c>
      <c r="C104" s="10">
        <f>C96+C102</f>
        <v>64652627</v>
      </c>
      <c r="D104" s="8"/>
      <c r="E104" s="11">
        <f>F104-C104</f>
        <v>690144</v>
      </c>
      <c r="F104" s="10">
        <f>F96+F102</f>
        <v>65342771</v>
      </c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</row>
    <row r="105" spans="1:25" ht="13" x14ac:dyDescent="0.15">
      <c r="C105" s="2"/>
      <c r="E105" s="2"/>
      <c r="F105" s="7"/>
    </row>
    <row r="106" spans="1:25" ht="13" x14ac:dyDescent="0.15">
      <c r="A106" s="1"/>
      <c r="B106" s="1" t="s">
        <v>154</v>
      </c>
      <c r="C106" s="7"/>
      <c r="E106" s="2"/>
      <c r="F106" s="7"/>
    </row>
    <row r="107" spans="1:25" ht="13" x14ac:dyDescent="0.15">
      <c r="A107" s="1"/>
      <c r="B107" s="1" t="s">
        <v>155</v>
      </c>
      <c r="C107" s="7">
        <v>162750</v>
      </c>
      <c r="E107" s="2">
        <f t="shared" ref="E107:E115" si="16">F107-C107</f>
        <v>-61750</v>
      </c>
      <c r="F107" s="7">
        <v>101000</v>
      </c>
    </row>
    <row r="108" spans="1:25" ht="13" x14ac:dyDescent="0.15">
      <c r="A108" s="1"/>
      <c r="B108" s="1" t="s">
        <v>156</v>
      </c>
      <c r="C108" s="7">
        <v>1050625</v>
      </c>
      <c r="E108" s="2">
        <f t="shared" si="16"/>
        <v>26266</v>
      </c>
      <c r="F108" s="7">
        <v>1076891</v>
      </c>
    </row>
    <row r="109" spans="1:25" ht="13" x14ac:dyDescent="0.15">
      <c r="B109" s="1" t="s">
        <v>157</v>
      </c>
      <c r="C109" s="7">
        <v>779500</v>
      </c>
      <c r="E109" s="2">
        <f t="shared" si="16"/>
        <v>65500</v>
      </c>
      <c r="F109" s="7">
        <v>845000</v>
      </c>
    </row>
    <row r="110" spans="1:25" ht="13" x14ac:dyDescent="0.15">
      <c r="A110" s="1"/>
      <c r="B110" s="1" t="s">
        <v>158</v>
      </c>
      <c r="C110" s="7">
        <v>15000</v>
      </c>
      <c r="E110" s="2">
        <f t="shared" si="16"/>
        <v>0</v>
      </c>
      <c r="F110" s="7">
        <v>15000</v>
      </c>
    </row>
    <row r="111" spans="1:25" ht="13" x14ac:dyDescent="0.15">
      <c r="A111" s="1"/>
      <c r="B111" s="1" t="s">
        <v>159</v>
      </c>
      <c r="C111" s="7">
        <v>106895</v>
      </c>
      <c r="E111" s="2">
        <f t="shared" si="16"/>
        <v>-45002</v>
      </c>
      <c r="F111" s="7">
        <v>61893</v>
      </c>
    </row>
    <row r="112" spans="1:25" ht="13" x14ac:dyDescent="0.15">
      <c r="A112" s="1"/>
      <c r="B112" s="1" t="s">
        <v>17</v>
      </c>
      <c r="C112" s="7">
        <v>225000</v>
      </c>
      <c r="E112" s="2">
        <f t="shared" si="16"/>
        <v>0</v>
      </c>
      <c r="F112" s="7">
        <v>225000</v>
      </c>
    </row>
    <row r="113" spans="1:25" ht="13" x14ac:dyDescent="0.15">
      <c r="A113" s="1"/>
      <c r="B113" s="1" t="s">
        <v>160</v>
      </c>
      <c r="C113" s="7">
        <v>375000</v>
      </c>
      <c r="E113" s="2">
        <f t="shared" si="16"/>
        <v>0</v>
      </c>
      <c r="F113" s="7">
        <v>375000</v>
      </c>
    </row>
    <row r="114" spans="1:25" ht="13" x14ac:dyDescent="0.15">
      <c r="A114" s="1"/>
      <c r="B114" s="14" t="s">
        <v>161</v>
      </c>
      <c r="C114" s="7">
        <v>256935</v>
      </c>
      <c r="E114" s="2">
        <f t="shared" si="16"/>
        <v>37736</v>
      </c>
      <c r="F114" s="7">
        <v>294671</v>
      </c>
    </row>
    <row r="115" spans="1:25" ht="13" x14ac:dyDescent="0.15">
      <c r="A115" s="6"/>
      <c r="B115" s="9" t="s">
        <v>162</v>
      </c>
      <c r="C115" s="10">
        <f>SUM(C107:C114)</f>
        <v>2971705</v>
      </c>
      <c r="D115" s="8"/>
      <c r="E115" s="11">
        <f t="shared" si="16"/>
        <v>22750</v>
      </c>
      <c r="F115" s="10">
        <f>SUM(F107:F114)</f>
        <v>2994455</v>
      </c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</row>
    <row r="116" spans="1:25" ht="13" x14ac:dyDescent="0.15">
      <c r="C116" s="2"/>
      <c r="E116" s="2"/>
      <c r="F116" s="2"/>
    </row>
    <row r="117" spans="1:25" ht="13" x14ac:dyDescent="0.15">
      <c r="A117" s="1"/>
      <c r="B117" s="15" t="s">
        <v>163</v>
      </c>
      <c r="C117" s="7">
        <f>C23</f>
        <v>66831735</v>
      </c>
      <c r="E117" s="2">
        <f t="shared" ref="E117:E118" si="17">F117-C117</f>
        <v>1472573.525000006</v>
      </c>
      <c r="F117" s="7">
        <f>F23</f>
        <v>68304308.525000006</v>
      </c>
    </row>
    <row r="118" spans="1:25" ht="13" x14ac:dyDescent="0.15">
      <c r="A118" s="1"/>
      <c r="B118" s="15" t="s">
        <v>164</v>
      </c>
      <c r="C118" s="7">
        <f>SUM(C115,C104)</f>
        <v>67624332</v>
      </c>
      <c r="E118" s="2">
        <f t="shared" si="17"/>
        <v>712894</v>
      </c>
      <c r="F118" s="7">
        <f>SUM(F115,F104)</f>
        <v>68337226</v>
      </c>
    </row>
    <row r="119" spans="1:25" ht="13" x14ac:dyDescent="0.15">
      <c r="C119" s="2"/>
      <c r="E119" s="2"/>
      <c r="F119" s="7"/>
    </row>
    <row r="120" spans="1:25" ht="13" x14ac:dyDescent="0.15">
      <c r="A120" s="1"/>
      <c r="B120" s="1" t="s">
        <v>165</v>
      </c>
      <c r="C120" s="7">
        <f>C117-C118</f>
        <v>-792597</v>
      </c>
      <c r="E120" s="2">
        <f>F120-C120</f>
        <v>759679.52500000596</v>
      </c>
      <c r="F120" s="7">
        <f>F117-F118</f>
        <v>-32917.47499999404</v>
      </c>
    </row>
    <row r="121" spans="1:25" ht="13" x14ac:dyDescent="0.15">
      <c r="C121" s="2"/>
      <c r="E121" s="2"/>
      <c r="F121" s="2"/>
    </row>
    <row r="122" spans="1:25" ht="13" x14ac:dyDescent="0.15">
      <c r="B122" s="1" t="s">
        <v>166</v>
      </c>
      <c r="C122" s="7">
        <v>792597</v>
      </c>
      <c r="E122" s="2">
        <f t="shared" ref="E122:E123" si="18">F122-C122</f>
        <v>-792597</v>
      </c>
      <c r="F122" s="7">
        <v>0</v>
      </c>
    </row>
    <row r="123" spans="1:25" ht="13" x14ac:dyDescent="0.15">
      <c r="A123" s="1"/>
      <c r="B123" s="1" t="s">
        <v>167</v>
      </c>
      <c r="C123" s="7">
        <f>C122+C120</f>
        <v>0</v>
      </c>
      <c r="E123" s="2">
        <f t="shared" si="18"/>
        <v>-32917.47499999404</v>
      </c>
      <c r="F123" s="7">
        <f>F122+F120</f>
        <v>-32917.47499999404</v>
      </c>
    </row>
    <row r="124" spans="1:25" ht="13" x14ac:dyDescent="0.15">
      <c r="A124" s="1"/>
      <c r="B124" s="1" t="s">
        <v>168</v>
      </c>
      <c r="C124" s="7">
        <f>(C117+C122)-C118</f>
        <v>0</v>
      </c>
      <c r="E124" s="2"/>
      <c r="F124" s="7">
        <f>(F117+F122)-F118</f>
        <v>-32917.47499999404</v>
      </c>
    </row>
    <row r="125" spans="1:25" ht="13" x14ac:dyDescent="0.15">
      <c r="C125" s="2"/>
      <c r="E125" s="2"/>
      <c r="F125" s="2"/>
    </row>
    <row r="126" spans="1:25" ht="13" x14ac:dyDescent="0.15">
      <c r="C126" s="2"/>
      <c r="E126" s="2"/>
      <c r="F126" s="2"/>
    </row>
    <row r="127" spans="1:25" ht="13" x14ac:dyDescent="0.15">
      <c r="C127" s="2"/>
      <c r="E127" s="2"/>
      <c r="F127" s="2"/>
    </row>
    <row r="128" spans="1:25" ht="13" x14ac:dyDescent="0.15">
      <c r="C128" s="2"/>
      <c r="E128" s="2"/>
      <c r="F128" s="2"/>
    </row>
    <row r="129" spans="3:6" ht="13" x14ac:dyDescent="0.15">
      <c r="C129" s="2"/>
      <c r="E129" s="2"/>
      <c r="F129" s="2"/>
    </row>
    <row r="130" spans="3:6" ht="13" x14ac:dyDescent="0.15">
      <c r="C130" s="2"/>
      <c r="E130" s="2"/>
      <c r="F130" s="2"/>
    </row>
    <row r="131" spans="3:6" ht="13" x14ac:dyDescent="0.15">
      <c r="C131" s="2"/>
      <c r="E131" s="2"/>
      <c r="F131" s="2"/>
    </row>
    <row r="132" spans="3:6" ht="13" x14ac:dyDescent="0.15">
      <c r="C132" s="2"/>
      <c r="E132" s="2"/>
      <c r="F132" s="2"/>
    </row>
    <row r="133" spans="3:6" ht="13" x14ac:dyDescent="0.15">
      <c r="C133" s="2"/>
      <c r="E133" s="2"/>
      <c r="F133" s="2"/>
    </row>
    <row r="134" spans="3:6" ht="13" x14ac:dyDescent="0.15">
      <c r="C134" s="2"/>
      <c r="E134" s="2"/>
      <c r="F134" s="2"/>
    </row>
    <row r="135" spans="3:6" ht="13" x14ac:dyDescent="0.15">
      <c r="C135" s="2"/>
      <c r="E135" s="2"/>
      <c r="F135" s="2"/>
    </row>
    <row r="136" spans="3:6" ht="13" x14ac:dyDescent="0.15">
      <c r="C136" s="2"/>
      <c r="E136" s="2"/>
      <c r="F136" s="2"/>
    </row>
    <row r="137" spans="3:6" ht="13" x14ac:dyDescent="0.15">
      <c r="C137" s="2"/>
      <c r="E137" s="2"/>
      <c r="F137" s="2"/>
    </row>
    <row r="138" spans="3:6" ht="13" x14ac:dyDescent="0.15">
      <c r="C138" s="2"/>
      <c r="E138" s="2"/>
      <c r="F138" s="2"/>
    </row>
    <row r="139" spans="3:6" ht="13" x14ac:dyDescent="0.15">
      <c r="C139" s="2"/>
      <c r="E139" s="2"/>
      <c r="F139" s="2"/>
    </row>
    <row r="140" spans="3:6" ht="13" x14ac:dyDescent="0.15">
      <c r="C140" s="2"/>
      <c r="E140" s="2"/>
      <c r="F140" s="2"/>
    </row>
    <row r="141" spans="3:6" ht="13" x14ac:dyDescent="0.15">
      <c r="C141" s="2"/>
      <c r="E141" s="2"/>
      <c r="F141" s="2"/>
    </row>
    <row r="142" spans="3:6" ht="13" x14ac:dyDescent="0.15">
      <c r="C142" s="2"/>
      <c r="E142" s="2"/>
      <c r="F142" s="2"/>
    </row>
    <row r="143" spans="3:6" ht="13" x14ac:dyDescent="0.15">
      <c r="C143" s="2"/>
      <c r="E143" s="2"/>
      <c r="F143" s="2"/>
    </row>
    <row r="144" spans="3:6" ht="13" x14ac:dyDescent="0.15">
      <c r="C144" s="2"/>
      <c r="E144" s="2"/>
      <c r="F144" s="2"/>
    </row>
    <row r="145" spans="3:6" ht="13" x14ac:dyDescent="0.15">
      <c r="C145" s="2"/>
      <c r="E145" s="2"/>
      <c r="F145" s="2"/>
    </row>
    <row r="146" spans="3:6" ht="13" x14ac:dyDescent="0.15">
      <c r="C146" s="2"/>
      <c r="E146" s="2"/>
      <c r="F146" s="2"/>
    </row>
    <row r="147" spans="3:6" ht="13" x14ac:dyDescent="0.15">
      <c r="C147" s="2"/>
      <c r="E147" s="2"/>
      <c r="F147" s="2"/>
    </row>
    <row r="148" spans="3:6" ht="13" x14ac:dyDescent="0.15">
      <c r="C148" s="2"/>
      <c r="E148" s="2"/>
      <c r="F148" s="2"/>
    </row>
    <row r="149" spans="3:6" ht="13" x14ac:dyDescent="0.15">
      <c r="C149" s="2"/>
      <c r="E149" s="2"/>
      <c r="F149" s="2"/>
    </row>
    <row r="150" spans="3:6" ht="13" x14ac:dyDescent="0.15">
      <c r="C150" s="2"/>
      <c r="E150" s="2"/>
      <c r="F150" s="2"/>
    </row>
    <row r="151" spans="3:6" ht="13" x14ac:dyDescent="0.15">
      <c r="C151" s="2"/>
      <c r="E151" s="2"/>
      <c r="F151" s="2"/>
    </row>
    <row r="152" spans="3:6" ht="13" x14ac:dyDescent="0.15">
      <c r="C152" s="2"/>
      <c r="E152" s="2"/>
      <c r="F152" s="2"/>
    </row>
    <row r="153" spans="3:6" ht="13" x14ac:dyDescent="0.15">
      <c r="C153" s="2"/>
      <c r="E153" s="2"/>
      <c r="F153" s="2"/>
    </row>
    <row r="154" spans="3:6" ht="13" x14ac:dyDescent="0.15">
      <c r="C154" s="2"/>
      <c r="E154" s="2"/>
      <c r="F154" s="2"/>
    </row>
    <row r="155" spans="3:6" ht="13" x14ac:dyDescent="0.15">
      <c r="C155" s="2"/>
      <c r="E155" s="2"/>
      <c r="F155" s="2"/>
    </row>
    <row r="156" spans="3:6" ht="13" x14ac:dyDescent="0.15">
      <c r="C156" s="2"/>
      <c r="E156" s="2"/>
      <c r="F156" s="2"/>
    </row>
    <row r="157" spans="3:6" ht="13" x14ac:dyDescent="0.15">
      <c r="C157" s="2"/>
      <c r="E157" s="2"/>
      <c r="F157" s="2"/>
    </row>
    <row r="158" spans="3:6" ht="13" x14ac:dyDescent="0.15">
      <c r="C158" s="2"/>
      <c r="E158" s="2"/>
      <c r="F158" s="2"/>
    </row>
    <row r="159" spans="3:6" ht="13" x14ac:dyDescent="0.15">
      <c r="C159" s="2"/>
      <c r="E159" s="2"/>
      <c r="F159" s="2"/>
    </row>
    <row r="160" spans="3:6" ht="13" x14ac:dyDescent="0.15">
      <c r="C160" s="2"/>
      <c r="E160" s="2"/>
      <c r="F160" s="2"/>
    </row>
    <row r="161" spans="3:6" ht="13" x14ac:dyDescent="0.15">
      <c r="C161" s="2"/>
      <c r="E161" s="2"/>
      <c r="F161" s="2"/>
    </row>
    <row r="162" spans="3:6" ht="13" x14ac:dyDescent="0.15">
      <c r="C162" s="2"/>
      <c r="E162" s="2"/>
      <c r="F162" s="2"/>
    </row>
    <row r="163" spans="3:6" ht="13" x14ac:dyDescent="0.15">
      <c r="C163" s="2"/>
      <c r="E163" s="2"/>
      <c r="F163" s="2"/>
    </row>
    <row r="164" spans="3:6" ht="13" x14ac:dyDescent="0.15">
      <c r="C164" s="2"/>
      <c r="E164" s="2"/>
      <c r="F164" s="2"/>
    </row>
    <row r="165" spans="3:6" ht="13" x14ac:dyDescent="0.15">
      <c r="C165" s="2"/>
      <c r="E165" s="2"/>
      <c r="F165" s="2"/>
    </row>
    <row r="166" spans="3:6" ht="13" x14ac:dyDescent="0.15">
      <c r="C166" s="2"/>
      <c r="E166" s="2"/>
      <c r="F166" s="2"/>
    </row>
    <row r="167" spans="3:6" ht="13" x14ac:dyDescent="0.15">
      <c r="C167" s="2"/>
      <c r="E167" s="2"/>
      <c r="F167" s="2"/>
    </row>
    <row r="168" spans="3:6" ht="13" x14ac:dyDescent="0.15">
      <c r="C168" s="2"/>
      <c r="E168" s="2"/>
      <c r="F168" s="2"/>
    </row>
    <row r="169" spans="3:6" ht="13" x14ac:dyDescent="0.15">
      <c r="C169" s="2"/>
      <c r="E169" s="2"/>
      <c r="F169" s="2"/>
    </row>
    <row r="170" spans="3:6" ht="13" x14ac:dyDescent="0.15">
      <c r="C170" s="2"/>
      <c r="E170" s="2"/>
      <c r="F170" s="2"/>
    </row>
    <row r="171" spans="3:6" ht="13" x14ac:dyDescent="0.15">
      <c r="C171" s="2"/>
      <c r="E171" s="2"/>
      <c r="F171" s="2"/>
    </row>
    <row r="172" spans="3:6" ht="13" x14ac:dyDescent="0.15">
      <c r="C172" s="2"/>
      <c r="E172" s="2"/>
      <c r="F172" s="2"/>
    </row>
    <row r="173" spans="3:6" ht="13" x14ac:dyDescent="0.15">
      <c r="C173" s="2"/>
      <c r="E173" s="2"/>
      <c r="F173" s="2"/>
    </row>
    <row r="174" spans="3:6" ht="13" x14ac:dyDescent="0.15">
      <c r="C174" s="2"/>
      <c r="E174" s="2"/>
      <c r="F174" s="2"/>
    </row>
    <row r="175" spans="3:6" ht="13" x14ac:dyDescent="0.15">
      <c r="C175" s="2"/>
      <c r="E175" s="2"/>
      <c r="F175" s="2"/>
    </row>
    <row r="176" spans="3:6" ht="13" x14ac:dyDescent="0.15">
      <c r="C176" s="2"/>
      <c r="E176" s="2"/>
      <c r="F176" s="2"/>
    </row>
    <row r="177" spans="3:6" ht="13" x14ac:dyDescent="0.15">
      <c r="C177" s="2"/>
      <c r="E177" s="2"/>
      <c r="F177" s="2"/>
    </row>
    <row r="178" spans="3:6" ht="13" x14ac:dyDescent="0.15">
      <c r="C178" s="2"/>
      <c r="E178" s="2"/>
      <c r="F178" s="2"/>
    </row>
    <row r="179" spans="3:6" ht="13" x14ac:dyDescent="0.15">
      <c r="C179" s="2"/>
      <c r="E179" s="2"/>
      <c r="F179" s="2"/>
    </row>
    <row r="180" spans="3:6" ht="13" x14ac:dyDescent="0.15">
      <c r="C180" s="2"/>
      <c r="E180" s="2"/>
      <c r="F180" s="2"/>
    </row>
    <row r="181" spans="3:6" ht="13" x14ac:dyDescent="0.15">
      <c r="C181" s="2"/>
      <c r="E181" s="2"/>
      <c r="F181" s="2"/>
    </row>
    <row r="182" spans="3:6" ht="13" x14ac:dyDescent="0.15">
      <c r="C182" s="2"/>
      <c r="E182" s="2"/>
      <c r="F182" s="2"/>
    </row>
    <row r="183" spans="3:6" ht="13" x14ac:dyDescent="0.15">
      <c r="C183" s="2"/>
      <c r="E183" s="2"/>
      <c r="F183" s="2"/>
    </row>
    <row r="184" spans="3:6" ht="13" x14ac:dyDescent="0.15">
      <c r="C184" s="2"/>
      <c r="E184" s="2"/>
      <c r="F184" s="2"/>
    </row>
    <row r="185" spans="3:6" ht="13" x14ac:dyDescent="0.15">
      <c r="C185" s="2"/>
      <c r="E185" s="2"/>
      <c r="F185" s="2"/>
    </row>
    <row r="186" spans="3:6" ht="13" x14ac:dyDescent="0.15">
      <c r="C186" s="2"/>
      <c r="E186" s="2"/>
      <c r="F186" s="2"/>
    </row>
    <row r="187" spans="3:6" ht="13" x14ac:dyDescent="0.15">
      <c r="C187" s="2"/>
      <c r="E187" s="2"/>
      <c r="F187" s="2"/>
    </row>
    <row r="188" spans="3:6" ht="13" x14ac:dyDescent="0.15">
      <c r="C188" s="2"/>
      <c r="E188" s="2"/>
      <c r="F188" s="2"/>
    </row>
    <row r="189" spans="3:6" ht="13" x14ac:dyDescent="0.15">
      <c r="C189" s="2"/>
      <c r="E189" s="2"/>
      <c r="F189" s="2"/>
    </row>
    <row r="190" spans="3:6" ht="13" x14ac:dyDescent="0.15">
      <c r="C190" s="2"/>
      <c r="E190" s="2"/>
      <c r="F190" s="2"/>
    </row>
    <row r="191" spans="3:6" ht="13" x14ac:dyDescent="0.15">
      <c r="C191" s="2"/>
      <c r="E191" s="2"/>
      <c r="F191" s="2"/>
    </row>
    <row r="192" spans="3:6" ht="13" x14ac:dyDescent="0.15">
      <c r="C192" s="2"/>
      <c r="E192" s="2"/>
      <c r="F192" s="2"/>
    </row>
    <row r="193" spans="3:6" ht="13" x14ac:dyDescent="0.15">
      <c r="C193" s="2"/>
      <c r="E193" s="2"/>
      <c r="F193" s="2"/>
    </row>
    <row r="194" spans="3:6" ht="13" x14ac:dyDescent="0.15">
      <c r="C194" s="2"/>
      <c r="E194" s="2"/>
      <c r="F194" s="2"/>
    </row>
    <row r="195" spans="3:6" ht="13" x14ac:dyDescent="0.15">
      <c r="C195" s="2"/>
      <c r="E195" s="2"/>
      <c r="F195" s="2"/>
    </row>
    <row r="196" spans="3:6" ht="13" x14ac:dyDescent="0.15">
      <c r="C196" s="2"/>
      <c r="E196" s="2"/>
      <c r="F196" s="2"/>
    </row>
    <row r="197" spans="3:6" ht="13" x14ac:dyDescent="0.15">
      <c r="C197" s="2"/>
      <c r="E197" s="2"/>
      <c r="F197" s="2"/>
    </row>
    <row r="198" spans="3:6" ht="13" x14ac:dyDescent="0.15">
      <c r="C198" s="2"/>
      <c r="E198" s="2"/>
      <c r="F198" s="2"/>
    </row>
    <row r="199" spans="3:6" ht="13" x14ac:dyDescent="0.15">
      <c r="C199" s="2"/>
      <c r="E199" s="2"/>
      <c r="F199" s="2"/>
    </row>
    <row r="200" spans="3:6" ht="13" x14ac:dyDescent="0.15">
      <c r="C200" s="2"/>
      <c r="E200" s="2"/>
      <c r="F200" s="2"/>
    </row>
    <row r="201" spans="3:6" ht="13" x14ac:dyDescent="0.15">
      <c r="C201" s="2"/>
      <c r="E201" s="2"/>
      <c r="F201" s="2"/>
    </row>
    <row r="202" spans="3:6" ht="13" x14ac:dyDescent="0.15">
      <c r="C202" s="2"/>
      <c r="E202" s="2"/>
      <c r="F202" s="2"/>
    </row>
    <row r="203" spans="3:6" ht="13" x14ac:dyDescent="0.15">
      <c r="C203" s="2"/>
      <c r="E203" s="2"/>
      <c r="F203" s="2"/>
    </row>
    <row r="204" spans="3:6" ht="13" x14ac:dyDescent="0.15">
      <c r="C204" s="2"/>
      <c r="E204" s="2"/>
      <c r="F204" s="2"/>
    </row>
    <row r="205" spans="3:6" ht="13" x14ac:dyDescent="0.15">
      <c r="C205" s="2"/>
      <c r="E205" s="2"/>
      <c r="F205" s="2"/>
    </row>
    <row r="206" spans="3:6" ht="13" x14ac:dyDescent="0.15">
      <c r="C206" s="2"/>
      <c r="E206" s="2"/>
      <c r="F206" s="2"/>
    </row>
    <row r="207" spans="3:6" ht="13" x14ac:dyDescent="0.15">
      <c r="C207" s="2"/>
      <c r="E207" s="2"/>
      <c r="F207" s="2"/>
    </row>
    <row r="208" spans="3:6" ht="13" x14ac:dyDescent="0.15">
      <c r="C208" s="2"/>
      <c r="E208" s="2"/>
      <c r="F208" s="2"/>
    </row>
    <row r="209" spans="3:6" ht="13" x14ac:dyDescent="0.15">
      <c r="C209" s="2"/>
      <c r="E209" s="2"/>
      <c r="F209" s="2"/>
    </row>
    <row r="210" spans="3:6" ht="13" x14ac:dyDescent="0.15">
      <c r="C210" s="2"/>
      <c r="E210" s="2"/>
      <c r="F210" s="2"/>
    </row>
    <row r="211" spans="3:6" ht="13" x14ac:dyDescent="0.15">
      <c r="C211" s="2"/>
      <c r="E211" s="2"/>
      <c r="F211" s="2"/>
    </row>
    <row r="212" spans="3:6" ht="13" x14ac:dyDescent="0.15">
      <c r="C212" s="2"/>
      <c r="E212" s="2"/>
      <c r="F212" s="2"/>
    </row>
    <row r="213" spans="3:6" ht="13" x14ac:dyDescent="0.15">
      <c r="C213" s="2"/>
      <c r="E213" s="2"/>
      <c r="F213" s="2"/>
    </row>
    <row r="214" spans="3:6" ht="13" x14ac:dyDescent="0.15">
      <c r="C214" s="2"/>
      <c r="E214" s="2"/>
      <c r="F214" s="2"/>
    </row>
    <row r="215" spans="3:6" ht="13" x14ac:dyDescent="0.15">
      <c r="C215" s="2"/>
      <c r="E215" s="2"/>
      <c r="F215" s="2"/>
    </row>
    <row r="216" spans="3:6" ht="13" x14ac:dyDescent="0.15">
      <c r="C216" s="2"/>
      <c r="E216" s="2"/>
      <c r="F216" s="2"/>
    </row>
    <row r="217" spans="3:6" ht="13" x14ac:dyDescent="0.15">
      <c r="C217" s="2"/>
      <c r="E217" s="2"/>
      <c r="F217" s="2"/>
    </row>
    <row r="218" spans="3:6" ht="13" x14ac:dyDescent="0.15">
      <c r="C218" s="2"/>
      <c r="E218" s="2"/>
      <c r="F218" s="2"/>
    </row>
    <row r="219" spans="3:6" ht="13" x14ac:dyDescent="0.15">
      <c r="C219" s="2"/>
      <c r="E219" s="2"/>
      <c r="F219" s="2"/>
    </row>
    <row r="220" spans="3:6" ht="13" x14ac:dyDescent="0.15">
      <c r="C220" s="2"/>
      <c r="E220" s="2"/>
      <c r="F220" s="2"/>
    </row>
    <row r="221" spans="3:6" ht="13" x14ac:dyDescent="0.15">
      <c r="C221" s="2"/>
      <c r="E221" s="2"/>
      <c r="F221" s="2"/>
    </row>
    <row r="222" spans="3:6" ht="13" x14ac:dyDescent="0.15">
      <c r="C222" s="2"/>
      <c r="E222" s="2"/>
      <c r="F222" s="2"/>
    </row>
    <row r="223" spans="3:6" ht="13" x14ac:dyDescent="0.15">
      <c r="C223" s="2"/>
      <c r="E223" s="2"/>
      <c r="F223" s="2"/>
    </row>
    <row r="224" spans="3:6" ht="13" x14ac:dyDescent="0.15">
      <c r="C224" s="2"/>
      <c r="E224" s="2"/>
      <c r="F224" s="2"/>
    </row>
    <row r="225" spans="3:6" ht="13" x14ac:dyDescent="0.15">
      <c r="C225" s="2"/>
      <c r="E225" s="2"/>
      <c r="F225" s="2"/>
    </row>
    <row r="226" spans="3:6" ht="13" x14ac:dyDescent="0.15">
      <c r="C226" s="2"/>
      <c r="E226" s="2"/>
      <c r="F226" s="2"/>
    </row>
    <row r="227" spans="3:6" ht="13" x14ac:dyDescent="0.15">
      <c r="C227" s="2"/>
      <c r="E227" s="2"/>
      <c r="F227" s="2"/>
    </row>
    <row r="228" spans="3:6" ht="13" x14ac:dyDescent="0.15">
      <c r="C228" s="2"/>
      <c r="E228" s="2"/>
      <c r="F228" s="2"/>
    </row>
    <row r="229" spans="3:6" ht="13" x14ac:dyDescent="0.15">
      <c r="C229" s="2"/>
      <c r="E229" s="2"/>
      <c r="F229" s="2"/>
    </row>
    <row r="230" spans="3:6" ht="13" x14ac:dyDescent="0.15">
      <c r="C230" s="2"/>
      <c r="E230" s="2"/>
      <c r="F230" s="2"/>
    </row>
    <row r="231" spans="3:6" ht="13" x14ac:dyDescent="0.15">
      <c r="C231" s="2"/>
      <c r="E231" s="2"/>
      <c r="F231" s="2"/>
    </row>
    <row r="232" spans="3:6" ht="13" x14ac:dyDescent="0.15">
      <c r="C232" s="2"/>
      <c r="E232" s="2"/>
      <c r="F232" s="2"/>
    </row>
    <row r="233" spans="3:6" ht="13" x14ac:dyDescent="0.15">
      <c r="C233" s="2"/>
      <c r="E233" s="2"/>
      <c r="F233" s="2"/>
    </row>
    <row r="234" spans="3:6" ht="13" x14ac:dyDescent="0.15">
      <c r="C234" s="2"/>
      <c r="E234" s="2"/>
      <c r="F234" s="2"/>
    </row>
    <row r="235" spans="3:6" ht="13" x14ac:dyDescent="0.15">
      <c r="C235" s="2"/>
      <c r="E235" s="2"/>
      <c r="F235" s="2"/>
    </row>
    <row r="236" spans="3:6" ht="13" x14ac:dyDescent="0.15">
      <c r="C236" s="2"/>
      <c r="E236" s="2"/>
      <c r="F236" s="2"/>
    </row>
    <row r="237" spans="3:6" ht="13" x14ac:dyDescent="0.15">
      <c r="C237" s="2"/>
      <c r="E237" s="2"/>
      <c r="F237" s="2"/>
    </row>
    <row r="238" spans="3:6" ht="13" x14ac:dyDescent="0.15">
      <c r="C238" s="2"/>
      <c r="E238" s="2"/>
      <c r="F238" s="2"/>
    </row>
    <row r="239" spans="3:6" ht="13" x14ac:dyDescent="0.15">
      <c r="C239" s="2"/>
      <c r="E239" s="2"/>
      <c r="F239" s="2"/>
    </row>
    <row r="240" spans="3:6" ht="13" x14ac:dyDescent="0.15">
      <c r="C240" s="2"/>
      <c r="E240" s="2"/>
      <c r="F240" s="2"/>
    </row>
    <row r="241" spans="3:6" ht="13" x14ac:dyDescent="0.15">
      <c r="C241" s="2"/>
      <c r="E241" s="2"/>
      <c r="F241" s="2"/>
    </row>
    <row r="242" spans="3:6" ht="13" x14ac:dyDescent="0.15">
      <c r="C242" s="2"/>
      <c r="E242" s="2"/>
      <c r="F242" s="2"/>
    </row>
    <row r="243" spans="3:6" ht="13" x14ac:dyDescent="0.15">
      <c r="C243" s="2"/>
      <c r="E243" s="2"/>
      <c r="F243" s="2"/>
    </row>
    <row r="244" spans="3:6" ht="13" x14ac:dyDescent="0.15">
      <c r="C244" s="2"/>
      <c r="E244" s="2"/>
      <c r="F244" s="2"/>
    </row>
    <row r="245" spans="3:6" ht="13" x14ac:dyDescent="0.15">
      <c r="C245" s="2"/>
      <c r="E245" s="2"/>
      <c r="F245" s="2"/>
    </row>
    <row r="246" spans="3:6" ht="13" x14ac:dyDescent="0.15">
      <c r="C246" s="2"/>
      <c r="E246" s="2"/>
      <c r="F246" s="2"/>
    </row>
    <row r="247" spans="3:6" ht="13" x14ac:dyDescent="0.15">
      <c r="C247" s="2"/>
      <c r="E247" s="2"/>
      <c r="F247" s="2"/>
    </row>
    <row r="248" spans="3:6" ht="13" x14ac:dyDescent="0.15">
      <c r="C248" s="2"/>
      <c r="E248" s="2"/>
      <c r="F248" s="2"/>
    </row>
    <row r="249" spans="3:6" ht="13" x14ac:dyDescent="0.15">
      <c r="C249" s="2"/>
      <c r="E249" s="2"/>
      <c r="F249" s="2"/>
    </row>
    <row r="250" spans="3:6" ht="13" x14ac:dyDescent="0.15">
      <c r="C250" s="2"/>
      <c r="E250" s="2"/>
      <c r="F250" s="2"/>
    </row>
    <row r="251" spans="3:6" ht="13" x14ac:dyDescent="0.15">
      <c r="C251" s="2"/>
      <c r="E251" s="2"/>
      <c r="F251" s="2"/>
    </row>
    <row r="252" spans="3:6" ht="13" x14ac:dyDescent="0.15">
      <c r="C252" s="2"/>
      <c r="E252" s="2"/>
      <c r="F252" s="2"/>
    </row>
    <row r="253" spans="3:6" ht="13" x14ac:dyDescent="0.15">
      <c r="C253" s="2"/>
      <c r="E253" s="2"/>
      <c r="F253" s="2"/>
    </row>
    <row r="254" spans="3:6" ht="13" x14ac:dyDescent="0.15">
      <c r="C254" s="2"/>
      <c r="E254" s="2"/>
      <c r="F254" s="2"/>
    </row>
    <row r="255" spans="3:6" ht="13" x14ac:dyDescent="0.15">
      <c r="C255" s="2"/>
      <c r="E255" s="2"/>
      <c r="F255" s="2"/>
    </row>
    <row r="256" spans="3:6" ht="13" x14ac:dyDescent="0.15">
      <c r="C256" s="2"/>
      <c r="E256" s="2"/>
      <c r="F256" s="2"/>
    </row>
    <row r="257" spans="3:6" ht="13" x14ac:dyDescent="0.15">
      <c r="C257" s="2"/>
      <c r="E257" s="2"/>
      <c r="F257" s="2"/>
    </row>
    <row r="258" spans="3:6" ht="13" x14ac:dyDescent="0.15">
      <c r="C258" s="2"/>
      <c r="E258" s="2"/>
      <c r="F258" s="2"/>
    </row>
    <row r="259" spans="3:6" ht="13" x14ac:dyDescent="0.15">
      <c r="C259" s="2"/>
      <c r="E259" s="2"/>
      <c r="F259" s="2"/>
    </row>
    <row r="260" spans="3:6" ht="13" x14ac:dyDescent="0.15">
      <c r="C260" s="2"/>
      <c r="E260" s="2"/>
      <c r="F260" s="2"/>
    </row>
    <row r="261" spans="3:6" ht="13" x14ac:dyDescent="0.15">
      <c r="C261" s="2"/>
      <c r="E261" s="2"/>
      <c r="F261" s="2"/>
    </row>
    <row r="262" spans="3:6" ht="13" x14ac:dyDescent="0.15">
      <c r="C262" s="2"/>
      <c r="E262" s="2"/>
      <c r="F262" s="2"/>
    </row>
    <row r="263" spans="3:6" ht="13" x14ac:dyDescent="0.15">
      <c r="C263" s="2"/>
      <c r="E263" s="2"/>
      <c r="F263" s="2"/>
    </row>
    <row r="264" spans="3:6" ht="13" x14ac:dyDescent="0.15">
      <c r="C264" s="2"/>
      <c r="E264" s="2"/>
      <c r="F264" s="2"/>
    </row>
    <row r="265" spans="3:6" ht="13" x14ac:dyDescent="0.15">
      <c r="C265" s="2"/>
      <c r="E265" s="2"/>
      <c r="F265" s="2"/>
    </row>
    <row r="266" spans="3:6" ht="13" x14ac:dyDescent="0.15">
      <c r="C266" s="2"/>
      <c r="E266" s="2"/>
      <c r="F266" s="2"/>
    </row>
    <row r="267" spans="3:6" ht="13" x14ac:dyDescent="0.15">
      <c r="C267" s="2"/>
      <c r="E267" s="2"/>
      <c r="F267" s="2"/>
    </row>
    <row r="268" spans="3:6" ht="13" x14ac:dyDescent="0.15">
      <c r="C268" s="2"/>
      <c r="E268" s="2"/>
      <c r="F268" s="2"/>
    </row>
    <row r="269" spans="3:6" ht="13" x14ac:dyDescent="0.15">
      <c r="C269" s="2"/>
      <c r="E269" s="2"/>
      <c r="F269" s="2"/>
    </row>
    <row r="270" spans="3:6" ht="13" x14ac:dyDescent="0.15">
      <c r="C270" s="2"/>
      <c r="E270" s="2"/>
      <c r="F270" s="2"/>
    </row>
    <row r="271" spans="3:6" ht="13" x14ac:dyDescent="0.15">
      <c r="C271" s="2"/>
      <c r="E271" s="2"/>
      <c r="F271" s="2"/>
    </row>
    <row r="272" spans="3:6" ht="13" x14ac:dyDescent="0.15">
      <c r="C272" s="2"/>
      <c r="E272" s="2"/>
      <c r="F272" s="2"/>
    </row>
    <row r="273" spans="3:6" ht="13" x14ac:dyDescent="0.15">
      <c r="C273" s="2"/>
      <c r="E273" s="2"/>
      <c r="F273" s="2"/>
    </row>
    <row r="274" spans="3:6" ht="13" x14ac:dyDescent="0.15">
      <c r="C274" s="2"/>
      <c r="E274" s="2"/>
      <c r="F274" s="2"/>
    </row>
    <row r="275" spans="3:6" ht="13" x14ac:dyDescent="0.15">
      <c r="C275" s="2"/>
      <c r="E275" s="2"/>
      <c r="F275" s="2"/>
    </row>
    <row r="276" spans="3:6" ht="13" x14ac:dyDescent="0.15">
      <c r="C276" s="2"/>
      <c r="E276" s="2"/>
      <c r="F276" s="2"/>
    </row>
    <row r="277" spans="3:6" ht="13" x14ac:dyDescent="0.15">
      <c r="C277" s="2"/>
      <c r="E277" s="2"/>
      <c r="F277" s="2"/>
    </row>
    <row r="278" spans="3:6" ht="13" x14ac:dyDescent="0.15">
      <c r="C278" s="2"/>
      <c r="E278" s="2"/>
      <c r="F278" s="2"/>
    </row>
    <row r="279" spans="3:6" ht="13" x14ac:dyDescent="0.15">
      <c r="C279" s="2"/>
      <c r="E279" s="2"/>
      <c r="F279" s="2"/>
    </row>
    <row r="280" spans="3:6" ht="13" x14ac:dyDescent="0.15">
      <c r="C280" s="2"/>
      <c r="E280" s="2"/>
      <c r="F280" s="2"/>
    </row>
    <row r="281" spans="3:6" ht="13" x14ac:dyDescent="0.15">
      <c r="C281" s="2"/>
      <c r="E281" s="2"/>
      <c r="F281" s="2"/>
    </row>
    <row r="282" spans="3:6" ht="13" x14ac:dyDescent="0.15">
      <c r="C282" s="2"/>
      <c r="E282" s="2"/>
      <c r="F282" s="2"/>
    </row>
    <row r="283" spans="3:6" ht="13" x14ac:dyDescent="0.15">
      <c r="C283" s="2"/>
      <c r="E283" s="2"/>
      <c r="F283" s="2"/>
    </row>
    <row r="284" spans="3:6" ht="13" x14ac:dyDescent="0.15">
      <c r="C284" s="2"/>
      <c r="E284" s="2"/>
      <c r="F284" s="2"/>
    </row>
    <row r="285" spans="3:6" ht="13" x14ac:dyDescent="0.15">
      <c r="C285" s="2"/>
      <c r="E285" s="2"/>
      <c r="F285" s="2"/>
    </row>
    <row r="286" spans="3:6" ht="13" x14ac:dyDescent="0.15">
      <c r="C286" s="2"/>
      <c r="E286" s="2"/>
      <c r="F286" s="2"/>
    </row>
    <row r="287" spans="3:6" ht="13" x14ac:dyDescent="0.15">
      <c r="C287" s="2"/>
      <c r="E287" s="2"/>
      <c r="F287" s="2"/>
    </row>
    <row r="288" spans="3:6" ht="13" x14ac:dyDescent="0.15">
      <c r="C288" s="2"/>
      <c r="E288" s="2"/>
      <c r="F288" s="2"/>
    </row>
    <row r="289" spans="3:6" ht="13" x14ac:dyDescent="0.15">
      <c r="C289" s="2"/>
      <c r="E289" s="2"/>
      <c r="F289" s="2"/>
    </row>
    <row r="290" spans="3:6" ht="13" x14ac:dyDescent="0.15">
      <c r="C290" s="2"/>
      <c r="E290" s="2"/>
      <c r="F290" s="2"/>
    </row>
    <row r="291" spans="3:6" ht="13" x14ac:dyDescent="0.15">
      <c r="C291" s="2"/>
      <c r="E291" s="2"/>
      <c r="F291" s="2"/>
    </row>
    <row r="292" spans="3:6" ht="13" x14ac:dyDescent="0.15">
      <c r="C292" s="2"/>
      <c r="E292" s="2"/>
      <c r="F292" s="2"/>
    </row>
    <row r="293" spans="3:6" ht="13" x14ac:dyDescent="0.15">
      <c r="C293" s="2"/>
      <c r="E293" s="2"/>
      <c r="F293" s="2"/>
    </row>
    <row r="294" spans="3:6" ht="13" x14ac:dyDescent="0.15">
      <c r="C294" s="2"/>
      <c r="E294" s="2"/>
      <c r="F294" s="2"/>
    </row>
    <row r="295" spans="3:6" ht="13" x14ac:dyDescent="0.15">
      <c r="C295" s="2"/>
      <c r="E295" s="2"/>
      <c r="F295" s="2"/>
    </row>
    <row r="296" spans="3:6" ht="13" x14ac:dyDescent="0.15">
      <c r="C296" s="2"/>
      <c r="E296" s="2"/>
      <c r="F296" s="2"/>
    </row>
    <row r="297" spans="3:6" ht="13" x14ac:dyDescent="0.15">
      <c r="C297" s="2"/>
      <c r="E297" s="2"/>
      <c r="F297" s="2"/>
    </row>
    <row r="298" spans="3:6" ht="13" x14ac:dyDescent="0.15">
      <c r="C298" s="2"/>
      <c r="E298" s="2"/>
      <c r="F298" s="2"/>
    </row>
    <row r="299" spans="3:6" ht="13" x14ac:dyDescent="0.15">
      <c r="C299" s="2"/>
      <c r="E299" s="2"/>
      <c r="F299" s="2"/>
    </row>
    <row r="300" spans="3:6" ht="13" x14ac:dyDescent="0.15">
      <c r="C300" s="2"/>
      <c r="E300" s="2"/>
      <c r="F300" s="2"/>
    </row>
    <row r="301" spans="3:6" ht="13" x14ac:dyDescent="0.15">
      <c r="C301" s="2"/>
      <c r="E301" s="2"/>
      <c r="F301" s="2"/>
    </row>
    <row r="302" spans="3:6" ht="13" x14ac:dyDescent="0.15">
      <c r="C302" s="2"/>
      <c r="E302" s="2"/>
      <c r="F302" s="2"/>
    </row>
    <row r="303" spans="3:6" ht="13" x14ac:dyDescent="0.15">
      <c r="C303" s="2"/>
      <c r="E303" s="2"/>
      <c r="F303" s="2"/>
    </row>
    <row r="304" spans="3:6" ht="13" x14ac:dyDescent="0.15">
      <c r="C304" s="2"/>
      <c r="E304" s="2"/>
      <c r="F304" s="2"/>
    </row>
    <row r="305" spans="3:6" ht="13" x14ac:dyDescent="0.15">
      <c r="C305" s="2"/>
      <c r="E305" s="2"/>
      <c r="F305" s="2"/>
    </row>
    <row r="306" spans="3:6" ht="13" x14ac:dyDescent="0.15">
      <c r="C306" s="2"/>
      <c r="E306" s="2"/>
      <c r="F306" s="2"/>
    </row>
    <row r="307" spans="3:6" ht="13" x14ac:dyDescent="0.15">
      <c r="C307" s="2"/>
      <c r="E307" s="2"/>
      <c r="F307" s="2"/>
    </row>
    <row r="308" spans="3:6" ht="13" x14ac:dyDescent="0.15">
      <c r="C308" s="2"/>
      <c r="E308" s="2"/>
      <c r="F308" s="2"/>
    </row>
    <row r="309" spans="3:6" ht="13" x14ac:dyDescent="0.15">
      <c r="C309" s="2"/>
      <c r="E309" s="2"/>
      <c r="F309" s="2"/>
    </row>
    <row r="310" spans="3:6" ht="13" x14ac:dyDescent="0.15">
      <c r="C310" s="2"/>
      <c r="E310" s="2"/>
      <c r="F310" s="2"/>
    </row>
    <row r="311" spans="3:6" ht="13" x14ac:dyDescent="0.15">
      <c r="C311" s="2"/>
      <c r="E311" s="2"/>
      <c r="F311" s="2"/>
    </row>
    <row r="312" spans="3:6" ht="13" x14ac:dyDescent="0.15">
      <c r="C312" s="2"/>
      <c r="E312" s="2"/>
      <c r="F312" s="2"/>
    </row>
    <row r="313" spans="3:6" ht="13" x14ac:dyDescent="0.15">
      <c r="C313" s="2"/>
      <c r="E313" s="2"/>
      <c r="F313" s="2"/>
    </row>
    <row r="314" spans="3:6" ht="13" x14ac:dyDescent="0.15">
      <c r="C314" s="2"/>
      <c r="E314" s="2"/>
      <c r="F314" s="2"/>
    </row>
    <row r="315" spans="3:6" ht="13" x14ac:dyDescent="0.15">
      <c r="C315" s="2"/>
      <c r="E315" s="2"/>
      <c r="F315" s="2"/>
    </row>
    <row r="316" spans="3:6" ht="13" x14ac:dyDescent="0.15">
      <c r="C316" s="2"/>
      <c r="E316" s="2"/>
      <c r="F316" s="2"/>
    </row>
    <row r="317" spans="3:6" ht="13" x14ac:dyDescent="0.15">
      <c r="C317" s="2"/>
      <c r="E317" s="2"/>
      <c r="F317" s="2"/>
    </row>
    <row r="318" spans="3:6" ht="13" x14ac:dyDescent="0.15">
      <c r="C318" s="2"/>
      <c r="E318" s="2"/>
      <c r="F318" s="2"/>
    </row>
    <row r="319" spans="3:6" ht="13" x14ac:dyDescent="0.15">
      <c r="C319" s="2"/>
      <c r="E319" s="2"/>
      <c r="F319" s="2"/>
    </row>
    <row r="320" spans="3:6" ht="13" x14ac:dyDescent="0.15">
      <c r="C320" s="2"/>
      <c r="E320" s="2"/>
      <c r="F320" s="2"/>
    </row>
    <row r="321" spans="3:6" ht="13" x14ac:dyDescent="0.15">
      <c r="C321" s="2"/>
      <c r="E321" s="2"/>
      <c r="F321" s="2"/>
    </row>
    <row r="322" spans="3:6" ht="13" x14ac:dyDescent="0.15">
      <c r="C322" s="2"/>
      <c r="E322" s="2"/>
      <c r="F322" s="2"/>
    </row>
    <row r="323" spans="3:6" ht="13" x14ac:dyDescent="0.15">
      <c r="C323" s="2"/>
      <c r="E323" s="2"/>
      <c r="F323" s="2"/>
    </row>
    <row r="324" spans="3:6" ht="13" x14ac:dyDescent="0.15">
      <c r="C324" s="2"/>
      <c r="E324" s="2"/>
      <c r="F324" s="2"/>
    </row>
    <row r="325" spans="3:6" ht="13" x14ac:dyDescent="0.15">
      <c r="C325" s="2"/>
      <c r="E325" s="2"/>
      <c r="F325" s="2"/>
    </row>
    <row r="326" spans="3:6" ht="13" x14ac:dyDescent="0.15">
      <c r="C326" s="2"/>
      <c r="E326" s="2"/>
      <c r="F326" s="2"/>
    </row>
    <row r="327" spans="3:6" ht="13" x14ac:dyDescent="0.15">
      <c r="C327" s="2"/>
      <c r="E327" s="2"/>
      <c r="F327" s="2"/>
    </row>
    <row r="328" spans="3:6" ht="13" x14ac:dyDescent="0.15">
      <c r="C328" s="2"/>
      <c r="E328" s="2"/>
      <c r="F328" s="2"/>
    </row>
    <row r="329" spans="3:6" ht="13" x14ac:dyDescent="0.15">
      <c r="C329" s="2"/>
      <c r="E329" s="2"/>
      <c r="F329" s="2"/>
    </row>
    <row r="330" spans="3:6" ht="13" x14ac:dyDescent="0.15">
      <c r="C330" s="2"/>
      <c r="E330" s="2"/>
      <c r="F330" s="2"/>
    </row>
    <row r="331" spans="3:6" ht="13" x14ac:dyDescent="0.15">
      <c r="C331" s="2"/>
      <c r="E331" s="2"/>
      <c r="F331" s="2"/>
    </row>
    <row r="332" spans="3:6" ht="13" x14ac:dyDescent="0.15">
      <c r="C332" s="2"/>
      <c r="E332" s="2"/>
      <c r="F332" s="2"/>
    </row>
    <row r="333" spans="3:6" ht="13" x14ac:dyDescent="0.15">
      <c r="C333" s="2"/>
      <c r="E333" s="2"/>
      <c r="F333" s="2"/>
    </row>
    <row r="334" spans="3:6" ht="13" x14ac:dyDescent="0.15">
      <c r="C334" s="2"/>
      <c r="E334" s="2"/>
      <c r="F334" s="2"/>
    </row>
    <row r="335" spans="3:6" ht="13" x14ac:dyDescent="0.15">
      <c r="C335" s="2"/>
      <c r="E335" s="2"/>
      <c r="F335" s="2"/>
    </row>
    <row r="336" spans="3:6" ht="13" x14ac:dyDescent="0.15">
      <c r="C336" s="2"/>
      <c r="E336" s="2"/>
      <c r="F336" s="2"/>
    </row>
    <row r="337" spans="3:6" ht="13" x14ac:dyDescent="0.15">
      <c r="C337" s="2"/>
      <c r="E337" s="2"/>
      <c r="F337" s="2"/>
    </row>
    <row r="338" spans="3:6" ht="13" x14ac:dyDescent="0.15">
      <c r="C338" s="2"/>
      <c r="E338" s="2"/>
      <c r="F338" s="2"/>
    </row>
    <row r="339" spans="3:6" ht="13" x14ac:dyDescent="0.15">
      <c r="C339" s="2"/>
      <c r="E339" s="2"/>
      <c r="F339" s="2"/>
    </row>
    <row r="340" spans="3:6" ht="13" x14ac:dyDescent="0.15">
      <c r="C340" s="2"/>
      <c r="E340" s="2"/>
      <c r="F340" s="2"/>
    </row>
    <row r="341" spans="3:6" ht="13" x14ac:dyDescent="0.15">
      <c r="C341" s="2"/>
      <c r="E341" s="2"/>
      <c r="F341" s="2"/>
    </row>
    <row r="342" spans="3:6" ht="13" x14ac:dyDescent="0.15">
      <c r="C342" s="2"/>
      <c r="E342" s="2"/>
      <c r="F342" s="2"/>
    </row>
    <row r="343" spans="3:6" ht="13" x14ac:dyDescent="0.15">
      <c r="C343" s="2"/>
      <c r="E343" s="2"/>
      <c r="F343" s="2"/>
    </row>
    <row r="344" spans="3:6" ht="13" x14ac:dyDescent="0.15">
      <c r="C344" s="2"/>
      <c r="E344" s="2"/>
      <c r="F344" s="2"/>
    </row>
    <row r="345" spans="3:6" ht="13" x14ac:dyDescent="0.15">
      <c r="C345" s="2"/>
      <c r="E345" s="2"/>
      <c r="F345" s="2"/>
    </row>
    <row r="346" spans="3:6" ht="13" x14ac:dyDescent="0.15">
      <c r="C346" s="2"/>
      <c r="E346" s="2"/>
      <c r="F346" s="2"/>
    </row>
    <row r="347" spans="3:6" ht="13" x14ac:dyDescent="0.15">
      <c r="C347" s="2"/>
      <c r="E347" s="2"/>
      <c r="F347" s="2"/>
    </row>
    <row r="348" spans="3:6" ht="13" x14ac:dyDescent="0.15">
      <c r="C348" s="2"/>
      <c r="E348" s="2"/>
      <c r="F348" s="2"/>
    </row>
    <row r="349" spans="3:6" ht="13" x14ac:dyDescent="0.15">
      <c r="C349" s="2"/>
      <c r="E349" s="2"/>
      <c r="F349" s="2"/>
    </row>
    <row r="350" spans="3:6" ht="13" x14ac:dyDescent="0.15">
      <c r="C350" s="2"/>
      <c r="E350" s="2"/>
      <c r="F350" s="2"/>
    </row>
    <row r="351" spans="3:6" ht="13" x14ac:dyDescent="0.15">
      <c r="C351" s="2"/>
      <c r="E351" s="2"/>
      <c r="F351" s="2"/>
    </row>
    <row r="352" spans="3:6" ht="13" x14ac:dyDescent="0.15">
      <c r="C352" s="2"/>
      <c r="E352" s="2"/>
      <c r="F352" s="2"/>
    </row>
    <row r="353" spans="3:6" ht="13" x14ac:dyDescent="0.15">
      <c r="C353" s="2"/>
      <c r="E353" s="2"/>
      <c r="F353" s="2"/>
    </row>
    <row r="354" spans="3:6" ht="13" x14ac:dyDescent="0.15">
      <c r="C354" s="2"/>
      <c r="E354" s="2"/>
      <c r="F354" s="2"/>
    </row>
    <row r="355" spans="3:6" ht="13" x14ac:dyDescent="0.15">
      <c r="C355" s="2"/>
      <c r="E355" s="2"/>
      <c r="F355" s="2"/>
    </row>
    <row r="356" spans="3:6" ht="13" x14ac:dyDescent="0.15">
      <c r="C356" s="2"/>
      <c r="E356" s="2"/>
      <c r="F356" s="2"/>
    </row>
    <row r="357" spans="3:6" ht="13" x14ac:dyDescent="0.15">
      <c r="C357" s="2"/>
      <c r="E357" s="2"/>
      <c r="F357" s="2"/>
    </row>
    <row r="358" spans="3:6" ht="13" x14ac:dyDescent="0.15">
      <c r="C358" s="2"/>
      <c r="E358" s="2"/>
      <c r="F358" s="2"/>
    </row>
    <row r="359" spans="3:6" ht="13" x14ac:dyDescent="0.15">
      <c r="C359" s="2"/>
      <c r="E359" s="2"/>
      <c r="F359" s="2"/>
    </row>
    <row r="360" spans="3:6" ht="13" x14ac:dyDescent="0.15">
      <c r="C360" s="2"/>
      <c r="E360" s="2"/>
      <c r="F360" s="2"/>
    </row>
    <row r="361" spans="3:6" ht="13" x14ac:dyDescent="0.15">
      <c r="C361" s="2"/>
      <c r="E361" s="2"/>
      <c r="F361" s="2"/>
    </row>
    <row r="362" spans="3:6" ht="13" x14ac:dyDescent="0.15">
      <c r="C362" s="2"/>
      <c r="E362" s="2"/>
      <c r="F362" s="2"/>
    </row>
    <row r="363" spans="3:6" ht="13" x14ac:dyDescent="0.15">
      <c r="C363" s="2"/>
      <c r="E363" s="2"/>
      <c r="F363" s="2"/>
    </row>
    <row r="364" spans="3:6" ht="13" x14ac:dyDescent="0.15">
      <c r="C364" s="2"/>
      <c r="E364" s="2"/>
      <c r="F364" s="2"/>
    </row>
    <row r="365" spans="3:6" ht="13" x14ac:dyDescent="0.15">
      <c r="C365" s="2"/>
      <c r="E365" s="2"/>
      <c r="F365" s="2"/>
    </row>
    <row r="366" spans="3:6" ht="13" x14ac:dyDescent="0.15">
      <c r="C366" s="2"/>
      <c r="E366" s="2"/>
      <c r="F366" s="2"/>
    </row>
    <row r="367" spans="3:6" ht="13" x14ac:dyDescent="0.15">
      <c r="C367" s="2"/>
      <c r="E367" s="2"/>
      <c r="F367" s="2"/>
    </row>
    <row r="368" spans="3:6" ht="13" x14ac:dyDescent="0.15">
      <c r="C368" s="2"/>
      <c r="E368" s="2"/>
      <c r="F368" s="2"/>
    </row>
    <row r="369" spans="3:6" ht="13" x14ac:dyDescent="0.15">
      <c r="C369" s="2"/>
      <c r="E369" s="2"/>
      <c r="F369" s="2"/>
    </row>
    <row r="370" spans="3:6" ht="13" x14ac:dyDescent="0.15">
      <c r="C370" s="2"/>
      <c r="E370" s="2"/>
      <c r="F370" s="2"/>
    </row>
    <row r="371" spans="3:6" ht="13" x14ac:dyDescent="0.15">
      <c r="C371" s="2"/>
      <c r="E371" s="2"/>
      <c r="F371" s="2"/>
    </row>
    <row r="372" spans="3:6" ht="13" x14ac:dyDescent="0.15">
      <c r="C372" s="2"/>
      <c r="E372" s="2"/>
      <c r="F372" s="2"/>
    </row>
    <row r="373" spans="3:6" ht="13" x14ac:dyDescent="0.15">
      <c r="C373" s="2"/>
      <c r="E373" s="2"/>
      <c r="F373" s="2"/>
    </row>
    <row r="374" spans="3:6" ht="13" x14ac:dyDescent="0.15">
      <c r="C374" s="2"/>
      <c r="E374" s="2"/>
      <c r="F374" s="2"/>
    </row>
    <row r="375" spans="3:6" ht="13" x14ac:dyDescent="0.15">
      <c r="C375" s="2"/>
      <c r="E375" s="2"/>
      <c r="F375" s="2"/>
    </row>
    <row r="376" spans="3:6" ht="13" x14ac:dyDescent="0.15">
      <c r="C376" s="2"/>
      <c r="E376" s="2"/>
      <c r="F376" s="2"/>
    </row>
    <row r="377" spans="3:6" ht="13" x14ac:dyDescent="0.15">
      <c r="C377" s="2"/>
      <c r="E377" s="2"/>
      <c r="F377" s="2"/>
    </row>
    <row r="378" spans="3:6" ht="13" x14ac:dyDescent="0.15">
      <c r="C378" s="2"/>
      <c r="E378" s="2"/>
      <c r="F378" s="2"/>
    </row>
    <row r="379" spans="3:6" ht="13" x14ac:dyDescent="0.15">
      <c r="C379" s="2"/>
      <c r="E379" s="2"/>
      <c r="F379" s="2"/>
    </row>
    <row r="380" spans="3:6" ht="13" x14ac:dyDescent="0.15">
      <c r="C380" s="2"/>
      <c r="E380" s="2"/>
      <c r="F380" s="2"/>
    </row>
    <row r="381" spans="3:6" ht="13" x14ac:dyDescent="0.15">
      <c r="C381" s="2"/>
      <c r="E381" s="2"/>
      <c r="F381" s="2"/>
    </row>
    <row r="382" spans="3:6" ht="13" x14ac:dyDescent="0.15">
      <c r="C382" s="2"/>
      <c r="E382" s="2"/>
      <c r="F382" s="2"/>
    </row>
    <row r="383" spans="3:6" ht="13" x14ac:dyDescent="0.15">
      <c r="C383" s="2"/>
      <c r="E383" s="2"/>
      <c r="F383" s="2"/>
    </row>
    <row r="384" spans="3:6" ht="13" x14ac:dyDescent="0.15">
      <c r="C384" s="2"/>
      <c r="E384" s="2"/>
      <c r="F384" s="2"/>
    </row>
    <row r="385" spans="3:6" ht="13" x14ac:dyDescent="0.15">
      <c r="C385" s="2"/>
      <c r="E385" s="2"/>
      <c r="F385" s="2"/>
    </row>
    <row r="386" spans="3:6" ht="13" x14ac:dyDescent="0.15">
      <c r="C386" s="2"/>
      <c r="E386" s="2"/>
      <c r="F386" s="2"/>
    </row>
    <row r="387" spans="3:6" ht="13" x14ac:dyDescent="0.15">
      <c r="C387" s="2"/>
      <c r="E387" s="2"/>
      <c r="F387" s="2"/>
    </row>
    <row r="388" spans="3:6" ht="13" x14ac:dyDescent="0.15">
      <c r="C388" s="2"/>
      <c r="E388" s="2"/>
      <c r="F388" s="2"/>
    </row>
    <row r="389" spans="3:6" ht="13" x14ac:dyDescent="0.15">
      <c r="C389" s="2"/>
      <c r="E389" s="2"/>
      <c r="F389" s="2"/>
    </row>
    <row r="390" spans="3:6" ht="13" x14ac:dyDescent="0.15">
      <c r="C390" s="2"/>
      <c r="E390" s="2"/>
      <c r="F390" s="2"/>
    </row>
    <row r="391" spans="3:6" ht="13" x14ac:dyDescent="0.15">
      <c r="C391" s="2"/>
      <c r="E391" s="2"/>
      <c r="F391" s="2"/>
    </row>
    <row r="392" spans="3:6" ht="13" x14ac:dyDescent="0.15">
      <c r="C392" s="2"/>
      <c r="E392" s="2"/>
      <c r="F392" s="2"/>
    </row>
    <row r="393" spans="3:6" ht="13" x14ac:dyDescent="0.15">
      <c r="C393" s="2"/>
      <c r="E393" s="2"/>
      <c r="F393" s="2"/>
    </row>
    <row r="394" spans="3:6" ht="13" x14ac:dyDescent="0.15">
      <c r="C394" s="2"/>
      <c r="E394" s="2"/>
      <c r="F394" s="2"/>
    </row>
    <row r="395" spans="3:6" ht="13" x14ac:dyDescent="0.15">
      <c r="C395" s="2"/>
      <c r="E395" s="2"/>
      <c r="F395" s="2"/>
    </row>
    <row r="396" spans="3:6" ht="13" x14ac:dyDescent="0.15">
      <c r="C396" s="2"/>
      <c r="E396" s="2"/>
      <c r="F396" s="2"/>
    </row>
    <row r="397" spans="3:6" ht="13" x14ac:dyDescent="0.15">
      <c r="C397" s="2"/>
      <c r="E397" s="2"/>
      <c r="F397" s="2"/>
    </row>
    <row r="398" spans="3:6" ht="13" x14ac:dyDescent="0.15">
      <c r="C398" s="2"/>
      <c r="E398" s="2"/>
      <c r="F398" s="2"/>
    </row>
    <row r="399" spans="3:6" ht="13" x14ac:dyDescent="0.15">
      <c r="C399" s="2"/>
      <c r="E399" s="2"/>
      <c r="F399" s="2"/>
    </row>
    <row r="400" spans="3:6" ht="13" x14ac:dyDescent="0.15">
      <c r="C400" s="2"/>
      <c r="E400" s="2"/>
      <c r="F400" s="2"/>
    </row>
    <row r="401" spans="3:6" ht="13" x14ac:dyDescent="0.15">
      <c r="C401" s="2"/>
      <c r="E401" s="2"/>
      <c r="F401" s="2"/>
    </row>
    <row r="402" spans="3:6" ht="13" x14ac:dyDescent="0.15">
      <c r="C402" s="2"/>
      <c r="E402" s="2"/>
      <c r="F402" s="2"/>
    </row>
    <row r="403" spans="3:6" ht="13" x14ac:dyDescent="0.15">
      <c r="C403" s="2"/>
      <c r="E403" s="2"/>
      <c r="F403" s="2"/>
    </row>
    <row r="404" spans="3:6" ht="13" x14ac:dyDescent="0.15">
      <c r="C404" s="2"/>
      <c r="E404" s="2"/>
      <c r="F404" s="2"/>
    </row>
    <row r="405" spans="3:6" ht="13" x14ac:dyDescent="0.15">
      <c r="C405" s="2"/>
      <c r="E405" s="2"/>
      <c r="F405" s="2"/>
    </row>
    <row r="406" spans="3:6" ht="13" x14ac:dyDescent="0.15">
      <c r="C406" s="2"/>
      <c r="E406" s="2"/>
      <c r="F406" s="2"/>
    </row>
    <row r="407" spans="3:6" ht="13" x14ac:dyDescent="0.15">
      <c r="C407" s="2"/>
      <c r="E407" s="2"/>
      <c r="F407" s="2"/>
    </row>
    <row r="408" spans="3:6" ht="13" x14ac:dyDescent="0.15">
      <c r="C408" s="2"/>
      <c r="E408" s="2"/>
      <c r="F408" s="2"/>
    </row>
    <row r="409" spans="3:6" ht="13" x14ac:dyDescent="0.15">
      <c r="C409" s="2"/>
      <c r="E409" s="2"/>
      <c r="F409" s="2"/>
    </row>
    <row r="410" spans="3:6" ht="13" x14ac:dyDescent="0.15">
      <c r="C410" s="2"/>
      <c r="E410" s="2"/>
      <c r="F410" s="2"/>
    </row>
    <row r="411" spans="3:6" ht="13" x14ac:dyDescent="0.15">
      <c r="C411" s="2"/>
      <c r="E411" s="2"/>
      <c r="F411" s="2"/>
    </row>
    <row r="412" spans="3:6" ht="13" x14ac:dyDescent="0.15">
      <c r="C412" s="2"/>
      <c r="E412" s="2"/>
      <c r="F412" s="2"/>
    </row>
    <row r="413" spans="3:6" ht="13" x14ac:dyDescent="0.15">
      <c r="C413" s="2"/>
      <c r="E413" s="2"/>
      <c r="F413" s="2"/>
    </row>
    <row r="414" spans="3:6" ht="13" x14ac:dyDescent="0.15">
      <c r="C414" s="2"/>
      <c r="E414" s="2"/>
      <c r="F414" s="2"/>
    </row>
    <row r="415" spans="3:6" ht="13" x14ac:dyDescent="0.15">
      <c r="C415" s="2"/>
      <c r="E415" s="2"/>
      <c r="F415" s="2"/>
    </row>
    <row r="416" spans="3:6" ht="13" x14ac:dyDescent="0.15">
      <c r="C416" s="2"/>
      <c r="E416" s="2"/>
      <c r="F416" s="2"/>
    </row>
    <row r="417" spans="3:6" ht="13" x14ac:dyDescent="0.15">
      <c r="C417" s="2"/>
      <c r="E417" s="2"/>
      <c r="F417" s="2"/>
    </row>
    <row r="418" spans="3:6" ht="13" x14ac:dyDescent="0.15">
      <c r="C418" s="2"/>
      <c r="E418" s="2"/>
      <c r="F418" s="2"/>
    </row>
    <row r="419" spans="3:6" ht="13" x14ac:dyDescent="0.15">
      <c r="C419" s="2"/>
      <c r="E419" s="2"/>
      <c r="F419" s="2"/>
    </row>
    <row r="420" spans="3:6" ht="13" x14ac:dyDescent="0.15">
      <c r="C420" s="2"/>
      <c r="E420" s="2"/>
      <c r="F420" s="2"/>
    </row>
    <row r="421" spans="3:6" ht="13" x14ac:dyDescent="0.15">
      <c r="C421" s="2"/>
      <c r="E421" s="2"/>
      <c r="F421" s="2"/>
    </row>
    <row r="422" spans="3:6" ht="13" x14ac:dyDescent="0.15">
      <c r="C422" s="2"/>
      <c r="E422" s="2"/>
      <c r="F422" s="2"/>
    </row>
    <row r="423" spans="3:6" ht="13" x14ac:dyDescent="0.15">
      <c r="C423" s="2"/>
      <c r="E423" s="2"/>
      <c r="F423" s="2"/>
    </row>
    <row r="424" spans="3:6" ht="13" x14ac:dyDescent="0.15">
      <c r="C424" s="2"/>
      <c r="E424" s="2"/>
      <c r="F424" s="2"/>
    </row>
    <row r="425" spans="3:6" ht="13" x14ac:dyDescent="0.15">
      <c r="C425" s="2"/>
      <c r="E425" s="2"/>
      <c r="F425" s="2"/>
    </row>
    <row r="426" spans="3:6" ht="13" x14ac:dyDescent="0.15">
      <c r="C426" s="2"/>
      <c r="E426" s="2"/>
      <c r="F426" s="2"/>
    </row>
    <row r="427" spans="3:6" ht="13" x14ac:dyDescent="0.15">
      <c r="C427" s="2"/>
      <c r="E427" s="2"/>
      <c r="F427" s="2"/>
    </row>
    <row r="428" spans="3:6" ht="13" x14ac:dyDescent="0.15">
      <c r="C428" s="2"/>
      <c r="E428" s="2"/>
      <c r="F428" s="2"/>
    </row>
    <row r="429" spans="3:6" ht="13" x14ac:dyDescent="0.15">
      <c r="C429" s="2"/>
      <c r="E429" s="2"/>
      <c r="F429" s="2"/>
    </row>
    <row r="430" spans="3:6" ht="13" x14ac:dyDescent="0.15">
      <c r="C430" s="2"/>
      <c r="E430" s="2"/>
      <c r="F430" s="2"/>
    </row>
    <row r="431" spans="3:6" ht="13" x14ac:dyDescent="0.15">
      <c r="C431" s="2"/>
      <c r="E431" s="2"/>
      <c r="F431" s="2"/>
    </row>
    <row r="432" spans="3:6" ht="13" x14ac:dyDescent="0.15">
      <c r="C432" s="2"/>
      <c r="E432" s="2"/>
      <c r="F432" s="2"/>
    </row>
    <row r="433" spans="3:6" ht="13" x14ac:dyDescent="0.15">
      <c r="C433" s="2"/>
      <c r="E433" s="2"/>
      <c r="F433" s="2"/>
    </row>
    <row r="434" spans="3:6" ht="13" x14ac:dyDescent="0.15">
      <c r="C434" s="2"/>
      <c r="E434" s="2"/>
      <c r="F434" s="2"/>
    </row>
    <row r="435" spans="3:6" ht="13" x14ac:dyDescent="0.15">
      <c r="C435" s="2"/>
      <c r="E435" s="2"/>
      <c r="F435" s="2"/>
    </row>
    <row r="436" spans="3:6" ht="13" x14ac:dyDescent="0.15">
      <c r="C436" s="2"/>
      <c r="E436" s="2"/>
      <c r="F436" s="2"/>
    </row>
    <row r="437" spans="3:6" ht="13" x14ac:dyDescent="0.15">
      <c r="C437" s="2"/>
      <c r="E437" s="2"/>
      <c r="F437" s="2"/>
    </row>
    <row r="438" spans="3:6" ht="13" x14ac:dyDescent="0.15">
      <c r="C438" s="2"/>
      <c r="E438" s="2"/>
      <c r="F438" s="2"/>
    </row>
    <row r="439" spans="3:6" ht="13" x14ac:dyDescent="0.15">
      <c r="C439" s="2"/>
      <c r="E439" s="2"/>
      <c r="F439" s="2"/>
    </row>
    <row r="440" spans="3:6" ht="13" x14ac:dyDescent="0.15">
      <c r="C440" s="2"/>
      <c r="E440" s="2"/>
      <c r="F440" s="2"/>
    </row>
    <row r="441" spans="3:6" ht="13" x14ac:dyDescent="0.15">
      <c r="C441" s="2"/>
      <c r="E441" s="2"/>
      <c r="F441" s="2"/>
    </row>
    <row r="442" spans="3:6" ht="13" x14ac:dyDescent="0.15">
      <c r="C442" s="2"/>
      <c r="E442" s="2"/>
      <c r="F442" s="2"/>
    </row>
    <row r="443" spans="3:6" ht="13" x14ac:dyDescent="0.15">
      <c r="C443" s="2"/>
      <c r="E443" s="2"/>
      <c r="F443" s="2"/>
    </row>
    <row r="444" spans="3:6" ht="13" x14ac:dyDescent="0.15">
      <c r="C444" s="2"/>
      <c r="E444" s="2"/>
      <c r="F444" s="2"/>
    </row>
    <row r="445" spans="3:6" ht="13" x14ac:dyDescent="0.15">
      <c r="C445" s="2"/>
      <c r="E445" s="2"/>
      <c r="F445" s="2"/>
    </row>
    <row r="446" spans="3:6" ht="13" x14ac:dyDescent="0.15">
      <c r="C446" s="2"/>
      <c r="E446" s="2"/>
      <c r="F446" s="2"/>
    </row>
    <row r="447" spans="3:6" ht="13" x14ac:dyDescent="0.15">
      <c r="C447" s="2"/>
      <c r="E447" s="2"/>
      <c r="F447" s="2"/>
    </row>
    <row r="448" spans="3:6" ht="13" x14ac:dyDescent="0.15">
      <c r="C448" s="2"/>
      <c r="E448" s="2"/>
      <c r="F448" s="2"/>
    </row>
    <row r="449" spans="3:6" ht="13" x14ac:dyDescent="0.15">
      <c r="C449" s="2"/>
      <c r="E449" s="2"/>
      <c r="F449" s="2"/>
    </row>
    <row r="450" spans="3:6" ht="13" x14ac:dyDescent="0.15">
      <c r="C450" s="2"/>
      <c r="E450" s="2"/>
      <c r="F450" s="2"/>
    </row>
    <row r="451" spans="3:6" ht="13" x14ac:dyDescent="0.15">
      <c r="C451" s="2"/>
      <c r="E451" s="2"/>
      <c r="F451" s="2"/>
    </row>
    <row r="452" spans="3:6" ht="13" x14ac:dyDescent="0.15">
      <c r="C452" s="2"/>
      <c r="E452" s="2"/>
      <c r="F452" s="2"/>
    </row>
    <row r="453" spans="3:6" ht="13" x14ac:dyDescent="0.15">
      <c r="C453" s="2"/>
      <c r="E453" s="2"/>
      <c r="F453" s="2"/>
    </row>
    <row r="454" spans="3:6" ht="13" x14ac:dyDescent="0.15">
      <c r="C454" s="2"/>
      <c r="E454" s="2"/>
      <c r="F454" s="2"/>
    </row>
    <row r="455" spans="3:6" ht="13" x14ac:dyDescent="0.15">
      <c r="C455" s="2"/>
      <c r="E455" s="2"/>
      <c r="F455" s="2"/>
    </row>
    <row r="456" spans="3:6" ht="13" x14ac:dyDescent="0.15">
      <c r="C456" s="2"/>
      <c r="E456" s="2"/>
      <c r="F456" s="2"/>
    </row>
    <row r="457" spans="3:6" ht="13" x14ac:dyDescent="0.15">
      <c r="C457" s="2"/>
      <c r="E457" s="2"/>
      <c r="F457" s="2"/>
    </row>
    <row r="458" spans="3:6" ht="13" x14ac:dyDescent="0.15">
      <c r="C458" s="2"/>
      <c r="E458" s="2"/>
      <c r="F458" s="2"/>
    </row>
    <row r="459" spans="3:6" ht="13" x14ac:dyDescent="0.15">
      <c r="C459" s="2"/>
      <c r="E459" s="2"/>
      <c r="F459" s="2"/>
    </row>
    <row r="460" spans="3:6" ht="13" x14ac:dyDescent="0.15">
      <c r="C460" s="2"/>
      <c r="E460" s="2"/>
      <c r="F460" s="2"/>
    </row>
    <row r="461" spans="3:6" ht="13" x14ac:dyDescent="0.15">
      <c r="C461" s="2"/>
      <c r="E461" s="2"/>
      <c r="F461" s="2"/>
    </row>
    <row r="462" spans="3:6" ht="13" x14ac:dyDescent="0.15">
      <c r="C462" s="2"/>
      <c r="E462" s="2"/>
      <c r="F462" s="2"/>
    </row>
    <row r="463" spans="3:6" ht="13" x14ac:dyDescent="0.15">
      <c r="C463" s="2"/>
      <c r="E463" s="2"/>
      <c r="F463" s="2"/>
    </row>
    <row r="464" spans="3:6" ht="13" x14ac:dyDescent="0.15">
      <c r="C464" s="2"/>
      <c r="E464" s="2"/>
      <c r="F464" s="2"/>
    </row>
    <row r="465" spans="3:6" ht="13" x14ac:dyDescent="0.15">
      <c r="C465" s="2"/>
      <c r="E465" s="2"/>
      <c r="F465" s="2"/>
    </row>
    <row r="466" spans="3:6" ht="13" x14ac:dyDescent="0.15">
      <c r="C466" s="2"/>
      <c r="E466" s="2"/>
      <c r="F466" s="2"/>
    </row>
    <row r="467" spans="3:6" ht="13" x14ac:dyDescent="0.15">
      <c r="C467" s="2"/>
      <c r="E467" s="2"/>
      <c r="F467" s="2"/>
    </row>
    <row r="468" spans="3:6" ht="13" x14ac:dyDescent="0.15">
      <c r="C468" s="2"/>
      <c r="E468" s="2"/>
      <c r="F468" s="2"/>
    </row>
    <row r="469" spans="3:6" ht="13" x14ac:dyDescent="0.15">
      <c r="C469" s="2"/>
      <c r="E469" s="2"/>
      <c r="F469" s="2"/>
    </row>
    <row r="470" spans="3:6" ht="13" x14ac:dyDescent="0.15">
      <c r="C470" s="2"/>
      <c r="E470" s="2"/>
      <c r="F470" s="2"/>
    </row>
    <row r="471" spans="3:6" ht="13" x14ac:dyDescent="0.15">
      <c r="C471" s="2"/>
      <c r="E471" s="2"/>
      <c r="F471" s="2"/>
    </row>
    <row r="472" spans="3:6" ht="13" x14ac:dyDescent="0.15">
      <c r="C472" s="2"/>
      <c r="E472" s="2"/>
      <c r="F472" s="2"/>
    </row>
    <row r="473" spans="3:6" ht="13" x14ac:dyDescent="0.15">
      <c r="C473" s="2"/>
      <c r="E473" s="2"/>
      <c r="F473" s="2"/>
    </row>
    <row r="474" spans="3:6" ht="13" x14ac:dyDescent="0.15">
      <c r="C474" s="2"/>
      <c r="E474" s="2"/>
      <c r="F474" s="2"/>
    </row>
    <row r="475" spans="3:6" ht="13" x14ac:dyDescent="0.15">
      <c r="C475" s="2"/>
      <c r="E475" s="2"/>
      <c r="F475" s="2"/>
    </row>
    <row r="476" spans="3:6" ht="13" x14ac:dyDescent="0.15">
      <c r="C476" s="2"/>
      <c r="E476" s="2"/>
      <c r="F476" s="2"/>
    </row>
    <row r="477" spans="3:6" ht="13" x14ac:dyDescent="0.15">
      <c r="C477" s="2"/>
      <c r="E477" s="2"/>
      <c r="F477" s="2"/>
    </row>
    <row r="478" spans="3:6" ht="13" x14ac:dyDescent="0.15">
      <c r="C478" s="2"/>
      <c r="E478" s="2"/>
      <c r="F478" s="2"/>
    </row>
    <row r="479" spans="3:6" ht="13" x14ac:dyDescent="0.15">
      <c r="C479" s="2"/>
      <c r="E479" s="2"/>
      <c r="F479" s="2"/>
    </row>
    <row r="480" spans="3:6" ht="13" x14ac:dyDescent="0.15">
      <c r="C480" s="2"/>
      <c r="E480" s="2"/>
      <c r="F480" s="2"/>
    </row>
    <row r="481" spans="3:6" ht="13" x14ac:dyDescent="0.15">
      <c r="C481" s="2"/>
      <c r="E481" s="2"/>
      <c r="F481" s="2"/>
    </row>
    <row r="482" spans="3:6" ht="13" x14ac:dyDescent="0.15">
      <c r="C482" s="2"/>
      <c r="E482" s="2"/>
      <c r="F482" s="2"/>
    </row>
    <row r="483" spans="3:6" ht="13" x14ac:dyDescent="0.15">
      <c r="C483" s="2"/>
      <c r="E483" s="2"/>
      <c r="F483" s="2"/>
    </row>
    <row r="484" spans="3:6" ht="13" x14ac:dyDescent="0.15">
      <c r="C484" s="2"/>
      <c r="E484" s="2"/>
      <c r="F484" s="2"/>
    </row>
    <row r="485" spans="3:6" ht="13" x14ac:dyDescent="0.15">
      <c r="C485" s="2"/>
      <c r="E485" s="2"/>
      <c r="F485" s="2"/>
    </row>
    <row r="486" spans="3:6" ht="13" x14ac:dyDescent="0.15">
      <c r="C486" s="2"/>
      <c r="E486" s="2"/>
      <c r="F486" s="2"/>
    </row>
    <row r="487" spans="3:6" ht="13" x14ac:dyDescent="0.15">
      <c r="C487" s="2"/>
      <c r="E487" s="2"/>
      <c r="F487" s="2"/>
    </row>
    <row r="488" spans="3:6" ht="13" x14ac:dyDescent="0.15">
      <c r="C488" s="2"/>
      <c r="E488" s="2"/>
      <c r="F488" s="2"/>
    </row>
    <row r="489" spans="3:6" ht="13" x14ac:dyDescent="0.15">
      <c r="C489" s="2"/>
      <c r="E489" s="2"/>
      <c r="F489" s="2"/>
    </row>
    <row r="490" spans="3:6" ht="13" x14ac:dyDescent="0.15">
      <c r="C490" s="2"/>
      <c r="E490" s="2"/>
      <c r="F490" s="2"/>
    </row>
    <row r="491" spans="3:6" ht="13" x14ac:dyDescent="0.15">
      <c r="C491" s="2"/>
      <c r="E491" s="2"/>
      <c r="F491" s="2"/>
    </row>
    <row r="492" spans="3:6" ht="13" x14ac:dyDescent="0.15">
      <c r="C492" s="2"/>
      <c r="E492" s="2"/>
      <c r="F492" s="2"/>
    </row>
    <row r="493" spans="3:6" ht="13" x14ac:dyDescent="0.15">
      <c r="C493" s="2"/>
      <c r="E493" s="2"/>
      <c r="F493" s="2"/>
    </row>
    <row r="494" spans="3:6" ht="13" x14ac:dyDescent="0.15">
      <c r="C494" s="2"/>
      <c r="E494" s="2"/>
      <c r="F494" s="2"/>
    </row>
    <row r="495" spans="3:6" ht="13" x14ac:dyDescent="0.15">
      <c r="C495" s="2"/>
      <c r="E495" s="2"/>
      <c r="F495" s="2"/>
    </row>
    <row r="496" spans="3:6" ht="13" x14ac:dyDescent="0.15">
      <c r="C496" s="2"/>
      <c r="E496" s="2"/>
      <c r="F496" s="2"/>
    </row>
    <row r="497" spans="3:6" ht="13" x14ac:dyDescent="0.15">
      <c r="C497" s="2"/>
      <c r="E497" s="2"/>
      <c r="F497" s="2"/>
    </row>
    <row r="498" spans="3:6" ht="13" x14ac:dyDescent="0.15">
      <c r="C498" s="2"/>
      <c r="E498" s="2"/>
      <c r="F498" s="2"/>
    </row>
    <row r="499" spans="3:6" ht="13" x14ac:dyDescent="0.15">
      <c r="C499" s="2"/>
      <c r="E499" s="2"/>
      <c r="F499" s="2"/>
    </row>
    <row r="500" spans="3:6" ht="13" x14ac:dyDescent="0.15">
      <c r="C500" s="2"/>
      <c r="E500" s="2"/>
      <c r="F500" s="2"/>
    </row>
    <row r="501" spans="3:6" ht="13" x14ac:dyDescent="0.15">
      <c r="C501" s="2"/>
      <c r="E501" s="2"/>
      <c r="F501" s="2"/>
    </row>
    <row r="502" spans="3:6" ht="13" x14ac:dyDescent="0.15">
      <c r="C502" s="2"/>
      <c r="E502" s="2"/>
      <c r="F502" s="2"/>
    </row>
    <row r="503" spans="3:6" ht="13" x14ac:dyDescent="0.15">
      <c r="C503" s="2"/>
      <c r="E503" s="2"/>
      <c r="F503" s="2"/>
    </row>
    <row r="504" spans="3:6" ht="13" x14ac:dyDescent="0.15">
      <c r="C504" s="2"/>
      <c r="E504" s="2"/>
      <c r="F504" s="2"/>
    </row>
    <row r="505" spans="3:6" ht="13" x14ac:dyDescent="0.15">
      <c r="C505" s="2"/>
      <c r="E505" s="2"/>
      <c r="F505" s="2"/>
    </row>
    <row r="506" spans="3:6" ht="13" x14ac:dyDescent="0.15">
      <c r="C506" s="2"/>
      <c r="E506" s="2"/>
      <c r="F506" s="2"/>
    </row>
    <row r="507" spans="3:6" ht="13" x14ac:dyDescent="0.15">
      <c r="C507" s="2"/>
      <c r="E507" s="2"/>
      <c r="F507" s="2"/>
    </row>
    <row r="508" spans="3:6" ht="13" x14ac:dyDescent="0.15">
      <c r="C508" s="2"/>
      <c r="E508" s="2"/>
      <c r="F508" s="2"/>
    </row>
    <row r="509" spans="3:6" ht="13" x14ac:dyDescent="0.15">
      <c r="C509" s="2"/>
      <c r="E509" s="2"/>
      <c r="F509" s="2"/>
    </row>
    <row r="510" spans="3:6" ht="13" x14ac:dyDescent="0.15">
      <c r="C510" s="2"/>
      <c r="E510" s="2"/>
      <c r="F510" s="2"/>
    </row>
    <row r="511" spans="3:6" ht="13" x14ac:dyDescent="0.15">
      <c r="C511" s="2"/>
      <c r="E511" s="2"/>
      <c r="F511" s="2"/>
    </row>
    <row r="512" spans="3:6" ht="13" x14ac:dyDescent="0.15">
      <c r="C512" s="2"/>
      <c r="E512" s="2"/>
      <c r="F512" s="2"/>
    </row>
    <row r="513" spans="3:6" ht="13" x14ac:dyDescent="0.15">
      <c r="C513" s="2"/>
      <c r="E513" s="2"/>
      <c r="F513" s="2"/>
    </row>
    <row r="514" spans="3:6" ht="13" x14ac:dyDescent="0.15">
      <c r="C514" s="2"/>
      <c r="E514" s="2"/>
      <c r="F514" s="2"/>
    </row>
    <row r="515" spans="3:6" ht="13" x14ac:dyDescent="0.15">
      <c r="C515" s="2"/>
      <c r="E515" s="2"/>
      <c r="F515" s="2"/>
    </row>
    <row r="516" spans="3:6" ht="13" x14ac:dyDescent="0.15">
      <c r="C516" s="2"/>
      <c r="E516" s="2"/>
      <c r="F516" s="2"/>
    </row>
    <row r="517" spans="3:6" ht="13" x14ac:dyDescent="0.15">
      <c r="C517" s="2"/>
      <c r="E517" s="2"/>
      <c r="F517" s="2"/>
    </row>
    <row r="518" spans="3:6" ht="13" x14ac:dyDescent="0.15">
      <c r="C518" s="2"/>
      <c r="E518" s="2"/>
      <c r="F518" s="2"/>
    </row>
    <row r="519" spans="3:6" ht="13" x14ac:dyDescent="0.15">
      <c r="C519" s="2"/>
      <c r="E519" s="2"/>
      <c r="F519" s="2"/>
    </row>
    <row r="520" spans="3:6" ht="13" x14ac:dyDescent="0.15">
      <c r="C520" s="2"/>
      <c r="E520" s="2"/>
      <c r="F520" s="2"/>
    </row>
    <row r="521" spans="3:6" ht="13" x14ac:dyDescent="0.15">
      <c r="C521" s="2"/>
      <c r="E521" s="2"/>
      <c r="F521" s="2"/>
    </row>
    <row r="522" spans="3:6" ht="13" x14ac:dyDescent="0.15">
      <c r="C522" s="2"/>
      <c r="E522" s="2"/>
      <c r="F522" s="2"/>
    </row>
    <row r="523" spans="3:6" ht="13" x14ac:dyDescent="0.15">
      <c r="C523" s="2"/>
      <c r="E523" s="2"/>
      <c r="F523" s="2"/>
    </row>
    <row r="524" spans="3:6" ht="13" x14ac:dyDescent="0.15">
      <c r="C524" s="2"/>
      <c r="E524" s="2"/>
      <c r="F524" s="2"/>
    </row>
    <row r="525" spans="3:6" ht="13" x14ac:dyDescent="0.15">
      <c r="C525" s="2"/>
      <c r="E525" s="2"/>
      <c r="F525" s="2"/>
    </row>
    <row r="526" spans="3:6" ht="13" x14ac:dyDescent="0.15">
      <c r="C526" s="2"/>
      <c r="E526" s="2"/>
      <c r="F526" s="2"/>
    </row>
    <row r="527" spans="3:6" ht="13" x14ac:dyDescent="0.15">
      <c r="C527" s="2"/>
      <c r="E527" s="2"/>
      <c r="F527" s="2"/>
    </row>
    <row r="528" spans="3:6" ht="13" x14ac:dyDescent="0.15">
      <c r="C528" s="2"/>
      <c r="E528" s="2"/>
      <c r="F528" s="2"/>
    </row>
    <row r="529" spans="3:6" ht="13" x14ac:dyDescent="0.15">
      <c r="C529" s="2"/>
      <c r="E529" s="2"/>
      <c r="F529" s="2"/>
    </row>
    <row r="530" spans="3:6" ht="13" x14ac:dyDescent="0.15">
      <c r="C530" s="2"/>
      <c r="E530" s="2"/>
      <c r="F530" s="2"/>
    </row>
    <row r="531" spans="3:6" ht="13" x14ac:dyDescent="0.15">
      <c r="C531" s="2"/>
      <c r="E531" s="2"/>
      <c r="F531" s="2"/>
    </row>
    <row r="532" spans="3:6" ht="13" x14ac:dyDescent="0.15">
      <c r="C532" s="2"/>
      <c r="E532" s="2"/>
      <c r="F532" s="2"/>
    </row>
    <row r="533" spans="3:6" ht="13" x14ac:dyDescent="0.15">
      <c r="C533" s="2"/>
      <c r="E533" s="2"/>
      <c r="F533" s="2"/>
    </row>
    <row r="534" spans="3:6" ht="13" x14ac:dyDescent="0.15">
      <c r="C534" s="2"/>
      <c r="E534" s="2"/>
      <c r="F534" s="2"/>
    </row>
    <row r="535" spans="3:6" ht="13" x14ac:dyDescent="0.15">
      <c r="C535" s="2"/>
      <c r="E535" s="2"/>
      <c r="F535" s="2"/>
    </row>
    <row r="536" spans="3:6" ht="13" x14ac:dyDescent="0.15">
      <c r="C536" s="2"/>
      <c r="E536" s="2"/>
      <c r="F536" s="2"/>
    </row>
    <row r="537" spans="3:6" ht="13" x14ac:dyDescent="0.15">
      <c r="C537" s="2"/>
      <c r="E537" s="2"/>
      <c r="F537" s="2"/>
    </row>
    <row r="538" spans="3:6" ht="13" x14ac:dyDescent="0.15">
      <c r="C538" s="2"/>
      <c r="E538" s="2"/>
      <c r="F538" s="2"/>
    </row>
    <row r="539" spans="3:6" ht="13" x14ac:dyDescent="0.15">
      <c r="C539" s="2"/>
      <c r="E539" s="2"/>
      <c r="F539" s="2"/>
    </row>
    <row r="540" spans="3:6" ht="13" x14ac:dyDescent="0.15">
      <c r="C540" s="2"/>
      <c r="E540" s="2"/>
      <c r="F540" s="2"/>
    </row>
    <row r="541" spans="3:6" ht="13" x14ac:dyDescent="0.15">
      <c r="C541" s="2"/>
      <c r="E541" s="2"/>
      <c r="F541" s="2"/>
    </row>
    <row r="542" spans="3:6" ht="13" x14ac:dyDescent="0.15">
      <c r="C542" s="2"/>
      <c r="E542" s="2"/>
      <c r="F542" s="2"/>
    </row>
    <row r="543" spans="3:6" ht="13" x14ac:dyDescent="0.15">
      <c r="C543" s="2"/>
      <c r="E543" s="2"/>
      <c r="F543" s="2"/>
    </row>
    <row r="544" spans="3:6" ht="13" x14ac:dyDescent="0.15">
      <c r="C544" s="2"/>
      <c r="E544" s="2"/>
      <c r="F544" s="2"/>
    </row>
    <row r="545" spans="3:6" ht="13" x14ac:dyDescent="0.15">
      <c r="C545" s="2"/>
      <c r="E545" s="2"/>
      <c r="F545" s="2"/>
    </row>
    <row r="546" spans="3:6" ht="13" x14ac:dyDescent="0.15">
      <c r="C546" s="2"/>
      <c r="E546" s="2"/>
      <c r="F546" s="2"/>
    </row>
    <row r="547" spans="3:6" ht="13" x14ac:dyDescent="0.15">
      <c r="C547" s="2"/>
      <c r="E547" s="2"/>
      <c r="F547" s="2"/>
    </row>
    <row r="548" spans="3:6" ht="13" x14ac:dyDescent="0.15">
      <c r="C548" s="2"/>
      <c r="E548" s="2"/>
      <c r="F548" s="2"/>
    </row>
    <row r="549" spans="3:6" ht="13" x14ac:dyDescent="0.15">
      <c r="C549" s="2"/>
      <c r="E549" s="2"/>
      <c r="F549" s="2"/>
    </row>
    <row r="550" spans="3:6" ht="13" x14ac:dyDescent="0.15">
      <c r="C550" s="2"/>
      <c r="E550" s="2"/>
      <c r="F550" s="2"/>
    </row>
    <row r="551" spans="3:6" ht="13" x14ac:dyDescent="0.15">
      <c r="C551" s="2"/>
      <c r="E551" s="2"/>
      <c r="F551" s="2"/>
    </row>
    <row r="552" spans="3:6" ht="13" x14ac:dyDescent="0.15">
      <c r="C552" s="2"/>
      <c r="E552" s="2"/>
      <c r="F552" s="2"/>
    </row>
    <row r="553" spans="3:6" ht="13" x14ac:dyDescent="0.15">
      <c r="C553" s="2"/>
      <c r="E553" s="2"/>
      <c r="F553" s="2"/>
    </row>
    <row r="554" spans="3:6" ht="13" x14ac:dyDescent="0.15">
      <c r="C554" s="2"/>
      <c r="E554" s="2"/>
      <c r="F554" s="2"/>
    </row>
    <row r="555" spans="3:6" ht="13" x14ac:dyDescent="0.15">
      <c r="C555" s="2"/>
      <c r="E555" s="2"/>
      <c r="F555" s="2"/>
    </row>
    <row r="556" spans="3:6" ht="13" x14ac:dyDescent="0.15">
      <c r="C556" s="2"/>
      <c r="E556" s="2"/>
      <c r="F556" s="2"/>
    </row>
    <row r="557" spans="3:6" ht="13" x14ac:dyDescent="0.15">
      <c r="C557" s="2"/>
      <c r="E557" s="2"/>
      <c r="F557" s="2"/>
    </row>
    <row r="558" spans="3:6" ht="13" x14ac:dyDescent="0.15">
      <c r="C558" s="2"/>
      <c r="E558" s="2"/>
      <c r="F558" s="2"/>
    </row>
    <row r="559" spans="3:6" ht="13" x14ac:dyDescent="0.15">
      <c r="C559" s="2"/>
      <c r="E559" s="2"/>
      <c r="F559" s="2"/>
    </row>
    <row r="560" spans="3:6" ht="13" x14ac:dyDescent="0.15">
      <c r="C560" s="2"/>
      <c r="E560" s="2"/>
      <c r="F560" s="2"/>
    </row>
    <row r="561" spans="3:6" ht="13" x14ac:dyDescent="0.15">
      <c r="C561" s="2"/>
      <c r="E561" s="2"/>
      <c r="F561" s="2"/>
    </row>
    <row r="562" spans="3:6" ht="13" x14ac:dyDescent="0.15">
      <c r="C562" s="2"/>
      <c r="E562" s="2"/>
      <c r="F562" s="2"/>
    </row>
    <row r="563" spans="3:6" ht="13" x14ac:dyDescent="0.15">
      <c r="C563" s="2"/>
      <c r="E563" s="2"/>
      <c r="F563" s="2"/>
    </row>
    <row r="564" spans="3:6" ht="13" x14ac:dyDescent="0.15">
      <c r="C564" s="2"/>
      <c r="E564" s="2"/>
      <c r="F564" s="2"/>
    </row>
    <row r="565" spans="3:6" ht="13" x14ac:dyDescent="0.15">
      <c r="C565" s="2"/>
      <c r="E565" s="2"/>
      <c r="F565" s="2"/>
    </row>
    <row r="566" spans="3:6" ht="13" x14ac:dyDescent="0.15">
      <c r="C566" s="2"/>
      <c r="E566" s="2"/>
      <c r="F566" s="2"/>
    </row>
    <row r="567" spans="3:6" ht="13" x14ac:dyDescent="0.15">
      <c r="C567" s="2"/>
      <c r="E567" s="2"/>
      <c r="F567" s="2"/>
    </row>
    <row r="568" spans="3:6" ht="13" x14ac:dyDescent="0.15">
      <c r="C568" s="2"/>
      <c r="E568" s="2"/>
      <c r="F568" s="2"/>
    </row>
    <row r="569" spans="3:6" ht="13" x14ac:dyDescent="0.15">
      <c r="C569" s="2"/>
      <c r="E569" s="2"/>
      <c r="F569" s="2"/>
    </row>
    <row r="570" spans="3:6" ht="13" x14ac:dyDescent="0.15">
      <c r="C570" s="2"/>
      <c r="E570" s="2"/>
      <c r="F570" s="2"/>
    </row>
    <row r="571" spans="3:6" ht="13" x14ac:dyDescent="0.15">
      <c r="C571" s="2"/>
      <c r="E571" s="2"/>
      <c r="F571" s="2"/>
    </row>
    <row r="572" spans="3:6" ht="13" x14ac:dyDescent="0.15">
      <c r="C572" s="2"/>
      <c r="E572" s="2"/>
      <c r="F572" s="2"/>
    </row>
    <row r="573" spans="3:6" ht="13" x14ac:dyDescent="0.15">
      <c r="C573" s="2"/>
      <c r="E573" s="2"/>
      <c r="F573" s="2"/>
    </row>
    <row r="574" spans="3:6" ht="13" x14ac:dyDescent="0.15">
      <c r="C574" s="2"/>
      <c r="E574" s="2"/>
      <c r="F574" s="2"/>
    </row>
    <row r="575" spans="3:6" ht="13" x14ac:dyDescent="0.15">
      <c r="C575" s="2"/>
      <c r="E575" s="2"/>
      <c r="F575" s="2"/>
    </row>
    <row r="576" spans="3:6" ht="13" x14ac:dyDescent="0.15">
      <c r="C576" s="2"/>
      <c r="E576" s="2"/>
      <c r="F576" s="2"/>
    </row>
    <row r="577" spans="3:6" ht="13" x14ac:dyDescent="0.15">
      <c r="C577" s="2"/>
      <c r="E577" s="2"/>
      <c r="F577" s="2"/>
    </row>
    <row r="578" spans="3:6" ht="13" x14ac:dyDescent="0.15">
      <c r="C578" s="2"/>
      <c r="E578" s="2"/>
      <c r="F578" s="2"/>
    </row>
    <row r="579" spans="3:6" ht="13" x14ac:dyDescent="0.15">
      <c r="C579" s="2"/>
      <c r="E579" s="2"/>
      <c r="F579" s="2"/>
    </row>
    <row r="580" spans="3:6" ht="13" x14ac:dyDescent="0.15">
      <c r="C580" s="2"/>
      <c r="E580" s="2"/>
      <c r="F580" s="2"/>
    </row>
    <row r="581" spans="3:6" ht="13" x14ac:dyDescent="0.15">
      <c r="C581" s="2"/>
      <c r="E581" s="2"/>
      <c r="F581" s="2"/>
    </row>
    <row r="582" spans="3:6" ht="13" x14ac:dyDescent="0.15">
      <c r="C582" s="2"/>
      <c r="E582" s="2"/>
      <c r="F582" s="2"/>
    </row>
    <row r="583" spans="3:6" ht="13" x14ac:dyDescent="0.15">
      <c r="C583" s="2"/>
      <c r="E583" s="2"/>
      <c r="F583" s="2"/>
    </row>
    <row r="584" spans="3:6" ht="13" x14ac:dyDescent="0.15">
      <c r="C584" s="2"/>
      <c r="E584" s="2"/>
      <c r="F584" s="2"/>
    </row>
    <row r="585" spans="3:6" ht="13" x14ac:dyDescent="0.15">
      <c r="C585" s="2"/>
      <c r="E585" s="2"/>
      <c r="F585" s="2"/>
    </row>
    <row r="586" spans="3:6" ht="13" x14ac:dyDescent="0.15">
      <c r="C586" s="2"/>
      <c r="E586" s="2"/>
      <c r="F586" s="2"/>
    </row>
    <row r="587" spans="3:6" ht="13" x14ac:dyDescent="0.15">
      <c r="C587" s="2"/>
      <c r="E587" s="2"/>
      <c r="F587" s="2"/>
    </row>
    <row r="588" spans="3:6" ht="13" x14ac:dyDescent="0.15">
      <c r="C588" s="2"/>
      <c r="E588" s="2"/>
      <c r="F588" s="2"/>
    </row>
    <row r="589" spans="3:6" ht="13" x14ac:dyDescent="0.15">
      <c r="C589" s="2"/>
      <c r="E589" s="2"/>
      <c r="F589" s="2"/>
    </row>
    <row r="590" spans="3:6" ht="13" x14ac:dyDescent="0.15">
      <c r="C590" s="2"/>
      <c r="E590" s="2"/>
      <c r="F590" s="2"/>
    </row>
    <row r="591" spans="3:6" ht="13" x14ac:dyDescent="0.15">
      <c r="C591" s="2"/>
      <c r="E591" s="2"/>
      <c r="F591" s="2"/>
    </row>
    <row r="592" spans="3:6" ht="13" x14ac:dyDescent="0.15">
      <c r="C592" s="2"/>
      <c r="E592" s="2"/>
      <c r="F592" s="2"/>
    </row>
    <row r="593" spans="3:6" ht="13" x14ac:dyDescent="0.15">
      <c r="C593" s="2"/>
      <c r="E593" s="2"/>
      <c r="F593" s="2"/>
    </row>
    <row r="594" spans="3:6" ht="13" x14ac:dyDescent="0.15">
      <c r="C594" s="2"/>
      <c r="E594" s="2"/>
      <c r="F594" s="2"/>
    </row>
    <row r="595" spans="3:6" ht="13" x14ac:dyDescent="0.15">
      <c r="C595" s="2"/>
      <c r="E595" s="2"/>
      <c r="F595" s="2"/>
    </row>
    <row r="596" spans="3:6" ht="13" x14ac:dyDescent="0.15">
      <c r="C596" s="2"/>
      <c r="E596" s="2"/>
      <c r="F596" s="2"/>
    </row>
    <row r="597" spans="3:6" ht="13" x14ac:dyDescent="0.15">
      <c r="C597" s="2"/>
      <c r="E597" s="2"/>
      <c r="F597" s="2"/>
    </row>
    <row r="598" spans="3:6" ht="13" x14ac:dyDescent="0.15">
      <c r="C598" s="2"/>
      <c r="E598" s="2"/>
      <c r="F598" s="2"/>
    </row>
    <row r="599" spans="3:6" ht="13" x14ac:dyDescent="0.15">
      <c r="C599" s="2"/>
      <c r="E599" s="2"/>
      <c r="F599" s="2"/>
    </row>
    <row r="600" spans="3:6" ht="13" x14ac:dyDescent="0.15">
      <c r="C600" s="2"/>
      <c r="E600" s="2"/>
      <c r="F600" s="2"/>
    </row>
    <row r="601" spans="3:6" ht="13" x14ac:dyDescent="0.15">
      <c r="C601" s="2"/>
      <c r="E601" s="2"/>
      <c r="F601" s="2"/>
    </row>
    <row r="602" spans="3:6" ht="13" x14ac:dyDescent="0.15">
      <c r="C602" s="2"/>
      <c r="E602" s="2"/>
      <c r="F602" s="2"/>
    </row>
    <row r="603" spans="3:6" ht="13" x14ac:dyDescent="0.15">
      <c r="C603" s="2"/>
      <c r="E603" s="2"/>
      <c r="F603" s="2"/>
    </row>
    <row r="604" spans="3:6" ht="13" x14ac:dyDescent="0.15">
      <c r="C604" s="2"/>
      <c r="E604" s="2"/>
      <c r="F604" s="2"/>
    </row>
    <row r="605" spans="3:6" ht="13" x14ac:dyDescent="0.15">
      <c r="C605" s="2"/>
      <c r="E605" s="2"/>
      <c r="F605" s="2"/>
    </row>
    <row r="606" spans="3:6" ht="13" x14ac:dyDescent="0.15">
      <c r="C606" s="2"/>
      <c r="E606" s="2"/>
      <c r="F606" s="2"/>
    </row>
    <row r="607" spans="3:6" ht="13" x14ac:dyDescent="0.15">
      <c r="C607" s="2"/>
      <c r="E607" s="2"/>
      <c r="F607" s="2"/>
    </row>
    <row r="608" spans="3:6" ht="13" x14ac:dyDescent="0.15">
      <c r="C608" s="2"/>
      <c r="E608" s="2"/>
      <c r="F608" s="2"/>
    </row>
    <row r="609" spans="3:6" ht="13" x14ac:dyDescent="0.15">
      <c r="C609" s="2"/>
      <c r="E609" s="2"/>
      <c r="F609" s="2"/>
    </row>
    <row r="610" spans="3:6" ht="13" x14ac:dyDescent="0.15">
      <c r="C610" s="2"/>
      <c r="E610" s="2"/>
      <c r="F610" s="2"/>
    </row>
    <row r="611" spans="3:6" ht="13" x14ac:dyDescent="0.15">
      <c r="C611" s="2"/>
      <c r="E611" s="2"/>
      <c r="F611" s="2"/>
    </row>
    <row r="612" spans="3:6" ht="13" x14ac:dyDescent="0.15">
      <c r="C612" s="2"/>
      <c r="E612" s="2"/>
      <c r="F612" s="2"/>
    </row>
    <row r="613" spans="3:6" ht="13" x14ac:dyDescent="0.15">
      <c r="C613" s="2"/>
      <c r="E613" s="2"/>
      <c r="F613" s="2"/>
    </row>
    <row r="614" spans="3:6" ht="13" x14ac:dyDescent="0.15">
      <c r="C614" s="2"/>
      <c r="E614" s="2"/>
      <c r="F614" s="2"/>
    </row>
    <row r="615" spans="3:6" ht="13" x14ac:dyDescent="0.15">
      <c r="C615" s="2"/>
      <c r="E615" s="2"/>
      <c r="F615" s="2"/>
    </row>
    <row r="616" spans="3:6" ht="13" x14ac:dyDescent="0.15">
      <c r="C616" s="2"/>
      <c r="E616" s="2"/>
      <c r="F616" s="2"/>
    </row>
    <row r="617" spans="3:6" ht="13" x14ac:dyDescent="0.15">
      <c r="C617" s="2"/>
      <c r="E617" s="2"/>
      <c r="F617" s="2"/>
    </row>
    <row r="618" spans="3:6" ht="13" x14ac:dyDescent="0.15">
      <c r="C618" s="2"/>
      <c r="E618" s="2"/>
      <c r="F618" s="2"/>
    </row>
    <row r="619" spans="3:6" ht="13" x14ac:dyDescent="0.15">
      <c r="C619" s="2"/>
      <c r="E619" s="2"/>
      <c r="F619" s="2"/>
    </row>
    <row r="620" spans="3:6" ht="13" x14ac:dyDescent="0.15">
      <c r="C620" s="2"/>
      <c r="E620" s="2"/>
      <c r="F620" s="2"/>
    </row>
    <row r="621" spans="3:6" ht="13" x14ac:dyDescent="0.15">
      <c r="C621" s="2"/>
      <c r="E621" s="2"/>
      <c r="F621" s="2"/>
    </row>
    <row r="622" spans="3:6" ht="13" x14ac:dyDescent="0.15">
      <c r="C622" s="2"/>
      <c r="E622" s="2"/>
      <c r="F622" s="2"/>
    </row>
    <row r="623" spans="3:6" ht="13" x14ac:dyDescent="0.15">
      <c r="C623" s="2"/>
      <c r="E623" s="2"/>
      <c r="F623" s="2"/>
    </row>
    <row r="624" spans="3:6" ht="13" x14ac:dyDescent="0.15">
      <c r="C624" s="2"/>
      <c r="E624" s="2"/>
      <c r="F624" s="2"/>
    </row>
    <row r="625" spans="3:6" ht="13" x14ac:dyDescent="0.15">
      <c r="C625" s="2"/>
      <c r="E625" s="2"/>
      <c r="F625" s="2"/>
    </row>
    <row r="626" spans="3:6" ht="13" x14ac:dyDescent="0.15">
      <c r="C626" s="2"/>
      <c r="E626" s="2"/>
      <c r="F626" s="2"/>
    </row>
    <row r="627" spans="3:6" ht="13" x14ac:dyDescent="0.15">
      <c r="C627" s="2"/>
      <c r="E627" s="2"/>
      <c r="F627" s="2"/>
    </row>
    <row r="628" spans="3:6" ht="13" x14ac:dyDescent="0.15">
      <c r="C628" s="2"/>
      <c r="E628" s="2"/>
      <c r="F628" s="2"/>
    </row>
    <row r="629" spans="3:6" ht="13" x14ac:dyDescent="0.15">
      <c r="C629" s="2"/>
      <c r="E629" s="2"/>
      <c r="F629" s="2"/>
    </row>
    <row r="630" spans="3:6" ht="13" x14ac:dyDescent="0.15">
      <c r="C630" s="2"/>
      <c r="E630" s="2"/>
      <c r="F630" s="2"/>
    </row>
    <row r="631" spans="3:6" ht="13" x14ac:dyDescent="0.15">
      <c r="C631" s="2"/>
      <c r="E631" s="2"/>
      <c r="F631" s="2"/>
    </row>
    <row r="632" spans="3:6" ht="13" x14ac:dyDescent="0.15">
      <c r="C632" s="2"/>
      <c r="E632" s="2"/>
      <c r="F632" s="2"/>
    </row>
    <row r="633" spans="3:6" ht="13" x14ac:dyDescent="0.15">
      <c r="C633" s="2"/>
      <c r="E633" s="2"/>
      <c r="F633" s="2"/>
    </row>
    <row r="634" spans="3:6" ht="13" x14ac:dyDescent="0.15">
      <c r="C634" s="2"/>
      <c r="E634" s="2"/>
      <c r="F634" s="2"/>
    </row>
    <row r="635" spans="3:6" ht="13" x14ac:dyDescent="0.15">
      <c r="C635" s="2"/>
      <c r="E635" s="2"/>
      <c r="F635" s="2"/>
    </row>
    <row r="636" spans="3:6" ht="13" x14ac:dyDescent="0.15">
      <c r="C636" s="2"/>
      <c r="E636" s="2"/>
      <c r="F636" s="2"/>
    </row>
    <row r="637" spans="3:6" ht="13" x14ac:dyDescent="0.15">
      <c r="C637" s="2"/>
      <c r="E637" s="2"/>
      <c r="F637" s="2"/>
    </row>
    <row r="638" spans="3:6" ht="13" x14ac:dyDescent="0.15">
      <c r="C638" s="2"/>
      <c r="E638" s="2"/>
      <c r="F638" s="2"/>
    </row>
    <row r="639" spans="3:6" ht="13" x14ac:dyDescent="0.15">
      <c r="C639" s="2"/>
      <c r="E639" s="2"/>
      <c r="F639" s="2"/>
    </row>
    <row r="640" spans="3:6" ht="13" x14ac:dyDescent="0.15">
      <c r="C640" s="2"/>
      <c r="E640" s="2"/>
      <c r="F640" s="2"/>
    </row>
    <row r="641" spans="3:6" ht="13" x14ac:dyDescent="0.15">
      <c r="C641" s="2"/>
      <c r="E641" s="2"/>
      <c r="F641" s="2"/>
    </row>
    <row r="642" spans="3:6" ht="13" x14ac:dyDescent="0.15">
      <c r="C642" s="2"/>
      <c r="E642" s="2"/>
      <c r="F642" s="2"/>
    </row>
    <row r="643" spans="3:6" ht="13" x14ac:dyDescent="0.15">
      <c r="C643" s="2"/>
      <c r="E643" s="2"/>
      <c r="F643" s="2"/>
    </row>
    <row r="644" spans="3:6" ht="13" x14ac:dyDescent="0.15">
      <c r="C644" s="2"/>
      <c r="E644" s="2"/>
      <c r="F644" s="2"/>
    </row>
    <row r="645" spans="3:6" ht="13" x14ac:dyDescent="0.15">
      <c r="C645" s="2"/>
      <c r="E645" s="2"/>
      <c r="F645" s="2"/>
    </row>
    <row r="646" spans="3:6" ht="13" x14ac:dyDescent="0.15">
      <c r="C646" s="2"/>
      <c r="E646" s="2"/>
      <c r="F646" s="2"/>
    </row>
    <row r="647" spans="3:6" ht="13" x14ac:dyDescent="0.15">
      <c r="C647" s="2"/>
      <c r="E647" s="2"/>
      <c r="F647" s="2"/>
    </row>
    <row r="648" spans="3:6" ht="13" x14ac:dyDescent="0.15">
      <c r="C648" s="2"/>
      <c r="E648" s="2"/>
      <c r="F648" s="2"/>
    </row>
    <row r="649" spans="3:6" ht="13" x14ac:dyDescent="0.15">
      <c r="C649" s="2"/>
      <c r="E649" s="2"/>
      <c r="F649" s="2"/>
    </row>
    <row r="650" spans="3:6" ht="13" x14ac:dyDescent="0.15">
      <c r="C650" s="2"/>
      <c r="E650" s="2"/>
      <c r="F650" s="2"/>
    </row>
    <row r="651" spans="3:6" ht="13" x14ac:dyDescent="0.15">
      <c r="C651" s="2"/>
      <c r="E651" s="2"/>
      <c r="F651" s="2"/>
    </row>
    <row r="652" spans="3:6" ht="13" x14ac:dyDescent="0.15">
      <c r="C652" s="2"/>
      <c r="E652" s="2"/>
      <c r="F652" s="2"/>
    </row>
    <row r="653" spans="3:6" ht="13" x14ac:dyDescent="0.15">
      <c r="C653" s="2"/>
      <c r="E653" s="2"/>
      <c r="F653" s="2"/>
    </row>
    <row r="654" spans="3:6" ht="13" x14ac:dyDescent="0.15">
      <c r="C654" s="2"/>
      <c r="E654" s="2"/>
      <c r="F654" s="2"/>
    </row>
    <row r="655" spans="3:6" ht="13" x14ac:dyDescent="0.15">
      <c r="C655" s="2"/>
      <c r="E655" s="2"/>
      <c r="F655" s="2"/>
    </row>
    <row r="656" spans="3:6" ht="13" x14ac:dyDescent="0.15">
      <c r="C656" s="2"/>
      <c r="E656" s="2"/>
      <c r="F656" s="2"/>
    </row>
    <row r="657" spans="3:6" ht="13" x14ac:dyDescent="0.15">
      <c r="C657" s="2"/>
      <c r="E657" s="2"/>
      <c r="F657" s="2"/>
    </row>
    <row r="658" spans="3:6" ht="13" x14ac:dyDescent="0.15">
      <c r="C658" s="2"/>
      <c r="E658" s="2"/>
      <c r="F658" s="2"/>
    </row>
    <row r="659" spans="3:6" ht="13" x14ac:dyDescent="0.15">
      <c r="C659" s="2"/>
      <c r="E659" s="2"/>
      <c r="F659" s="2"/>
    </row>
    <row r="660" spans="3:6" ht="13" x14ac:dyDescent="0.15">
      <c r="C660" s="2"/>
      <c r="E660" s="2"/>
      <c r="F660" s="2"/>
    </row>
    <row r="661" spans="3:6" ht="13" x14ac:dyDescent="0.15">
      <c r="C661" s="2"/>
      <c r="E661" s="2"/>
      <c r="F661" s="2"/>
    </row>
    <row r="662" spans="3:6" ht="13" x14ac:dyDescent="0.15">
      <c r="C662" s="2"/>
      <c r="E662" s="2"/>
      <c r="F662" s="2"/>
    </row>
    <row r="663" spans="3:6" ht="13" x14ac:dyDescent="0.15">
      <c r="C663" s="2"/>
      <c r="E663" s="2"/>
      <c r="F663" s="2"/>
    </row>
    <row r="664" spans="3:6" ht="13" x14ac:dyDescent="0.15">
      <c r="C664" s="2"/>
      <c r="E664" s="2"/>
      <c r="F664" s="2"/>
    </row>
    <row r="665" spans="3:6" ht="13" x14ac:dyDescent="0.15">
      <c r="C665" s="2"/>
      <c r="E665" s="2"/>
      <c r="F665" s="2"/>
    </row>
    <row r="666" spans="3:6" ht="13" x14ac:dyDescent="0.15">
      <c r="C666" s="2"/>
      <c r="E666" s="2"/>
      <c r="F666" s="2"/>
    </row>
    <row r="667" spans="3:6" ht="13" x14ac:dyDescent="0.15">
      <c r="C667" s="2"/>
      <c r="E667" s="2"/>
      <c r="F667" s="2"/>
    </row>
    <row r="668" spans="3:6" ht="13" x14ac:dyDescent="0.15">
      <c r="C668" s="2"/>
      <c r="E668" s="2"/>
      <c r="F668" s="2"/>
    </row>
    <row r="669" spans="3:6" ht="13" x14ac:dyDescent="0.15">
      <c r="C669" s="2"/>
      <c r="E669" s="2"/>
      <c r="F669" s="2"/>
    </row>
    <row r="670" spans="3:6" ht="13" x14ac:dyDescent="0.15">
      <c r="C670" s="2"/>
      <c r="E670" s="2"/>
      <c r="F670" s="2"/>
    </row>
    <row r="671" spans="3:6" ht="13" x14ac:dyDescent="0.15">
      <c r="C671" s="2"/>
      <c r="E671" s="2"/>
      <c r="F671" s="2"/>
    </row>
    <row r="672" spans="3:6" ht="13" x14ac:dyDescent="0.15">
      <c r="C672" s="2"/>
      <c r="E672" s="2"/>
      <c r="F672" s="2"/>
    </row>
    <row r="673" spans="3:6" ht="13" x14ac:dyDescent="0.15">
      <c r="C673" s="2"/>
      <c r="E673" s="2"/>
      <c r="F673" s="2"/>
    </row>
    <row r="674" spans="3:6" ht="13" x14ac:dyDescent="0.15">
      <c r="C674" s="2"/>
      <c r="E674" s="2"/>
      <c r="F674" s="2"/>
    </row>
    <row r="675" spans="3:6" ht="13" x14ac:dyDescent="0.15">
      <c r="C675" s="2"/>
      <c r="E675" s="2"/>
      <c r="F675" s="2"/>
    </row>
    <row r="676" spans="3:6" ht="13" x14ac:dyDescent="0.15">
      <c r="C676" s="2"/>
      <c r="E676" s="2"/>
      <c r="F676" s="2"/>
    </row>
    <row r="677" spans="3:6" ht="13" x14ac:dyDescent="0.15">
      <c r="C677" s="2"/>
      <c r="E677" s="2"/>
      <c r="F677" s="2"/>
    </row>
    <row r="678" spans="3:6" ht="13" x14ac:dyDescent="0.15">
      <c r="C678" s="2"/>
      <c r="E678" s="2"/>
      <c r="F678" s="2"/>
    </row>
    <row r="679" spans="3:6" ht="13" x14ac:dyDescent="0.15">
      <c r="C679" s="2"/>
      <c r="E679" s="2"/>
      <c r="F679" s="2"/>
    </row>
    <row r="680" spans="3:6" ht="13" x14ac:dyDescent="0.15">
      <c r="C680" s="2"/>
      <c r="E680" s="2"/>
      <c r="F680" s="2"/>
    </row>
    <row r="681" spans="3:6" ht="13" x14ac:dyDescent="0.15">
      <c r="C681" s="2"/>
      <c r="E681" s="2"/>
      <c r="F681" s="2"/>
    </row>
    <row r="682" spans="3:6" ht="13" x14ac:dyDescent="0.15">
      <c r="C682" s="2"/>
      <c r="E682" s="2"/>
      <c r="F682" s="2"/>
    </row>
    <row r="683" spans="3:6" ht="13" x14ac:dyDescent="0.15">
      <c r="C683" s="2"/>
      <c r="E683" s="2"/>
      <c r="F683" s="2"/>
    </row>
    <row r="684" spans="3:6" ht="13" x14ac:dyDescent="0.15">
      <c r="C684" s="2"/>
      <c r="E684" s="2"/>
      <c r="F684" s="2"/>
    </row>
    <row r="685" spans="3:6" ht="13" x14ac:dyDescent="0.15">
      <c r="C685" s="2"/>
      <c r="E685" s="2"/>
      <c r="F685" s="2"/>
    </row>
    <row r="686" spans="3:6" ht="13" x14ac:dyDescent="0.15">
      <c r="C686" s="2"/>
      <c r="E686" s="2"/>
      <c r="F686" s="2"/>
    </row>
    <row r="687" spans="3:6" ht="13" x14ac:dyDescent="0.15">
      <c r="C687" s="2"/>
      <c r="E687" s="2"/>
      <c r="F687" s="2"/>
    </row>
    <row r="688" spans="3:6" ht="13" x14ac:dyDescent="0.15">
      <c r="C688" s="2"/>
      <c r="E688" s="2"/>
      <c r="F688" s="2"/>
    </row>
    <row r="689" spans="3:6" ht="13" x14ac:dyDescent="0.15">
      <c r="C689" s="2"/>
      <c r="E689" s="2"/>
      <c r="F689" s="2"/>
    </row>
    <row r="690" spans="3:6" ht="13" x14ac:dyDescent="0.15">
      <c r="C690" s="2"/>
      <c r="E690" s="2"/>
      <c r="F690" s="2"/>
    </row>
    <row r="691" spans="3:6" ht="13" x14ac:dyDescent="0.15">
      <c r="C691" s="2"/>
      <c r="E691" s="2"/>
      <c r="F691" s="2"/>
    </row>
    <row r="692" spans="3:6" ht="13" x14ac:dyDescent="0.15">
      <c r="C692" s="2"/>
      <c r="E692" s="2"/>
      <c r="F692" s="2"/>
    </row>
    <row r="693" spans="3:6" ht="13" x14ac:dyDescent="0.15">
      <c r="C693" s="2"/>
      <c r="E693" s="2"/>
      <c r="F693" s="2"/>
    </row>
    <row r="694" spans="3:6" ht="13" x14ac:dyDescent="0.15">
      <c r="C694" s="2"/>
      <c r="E694" s="2"/>
      <c r="F694" s="2"/>
    </row>
    <row r="695" spans="3:6" ht="13" x14ac:dyDescent="0.15">
      <c r="C695" s="2"/>
      <c r="E695" s="2"/>
      <c r="F695" s="2"/>
    </row>
    <row r="696" spans="3:6" ht="13" x14ac:dyDescent="0.15">
      <c r="C696" s="2"/>
      <c r="E696" s="2"/>
      <c r="F696" s="2"/>
    </row>
    <row r="697" spans="3:6" ht="13" x14ac:dyDescent="0.15">
      <c r="C697" s="2"/>
      <c r="E697" s="2"/>
      <c r="F697" s="2"/>
    </row>
    <row r="698" spans="3:6" ht="13" x14ac:dyDescent="0.15">
      <c r="C698" s="2"/>
      <c r="E698" s="2"/>
      <c r="F698" s="2"/>
    </row>
    <row r="699" spans="3:6" ht="13" x14ac:dyDescent="0.15">
      <c r="C699" s="2"/>
      <c r="E699" s="2"/>
      <c r="F699" s="2"/>
    </row>
    <row r="700" spans="3:6" ht="13" x14ac:dyDescent="0.15">
      <c r="C700" s="2"/>
      <c r="E700" s="2"/>
      <c r="F700" s="2"/>
    </row>
    <row r="701" spans="3:6" ht="13" x14ac:dyDescent="0.15">
      <c r="C701" s="2"/>
      <c r="E701" s="2"/>
      <c r="F701" s="2"/>
    </row>
    <row r="702" spans="3:6" ht="13" x14ac:dyDescent="0.15">
      <c r="C702" s="2"/>
      <c r="E702" s="2"/>
      <c r="F702" s="2"/>
    </row>
    <row r="703" spans="3:6" ht="13" x14ac:dyDescent="0.15">
      <c r="C703" s="2"/>
      <c r="E703" s="2"/>
      <c r="F703" s="2"/>
    </row>
    <row r="704" spans="3:6" ht="13" x14ac:dyDescent="0.15">
      <c r="C704" s="2"/>
      <c r="E704" s="2"/>
      <c r="F704" s="2"/>
    </row>
    <row r="705" spans="3:6" ht="13" x14ac:dyDescent="0.15">
      <c r="C705" s="2"/>
      <c r="E705" s="2"/>
      <c r="F705" s="2"/>
    </row>
    <row r="706" spans="3:6" ht="13" x14ac:dyDescent="0.15">
      <c r="C706" s="2"/>
      <c r="E706" s="2"/>
      <c r="F706" s="2"/>
    </row>
    <row r="707" spans="3:6" ht="13" x14ac:dyDescent="0.15">
      <c r="C707" s="2"/>
      <c r="E707" s="2"/>
      <c r="F707" s="2"/>
    </row>
    <row r="708" spans="3:6" ht="13" x14ac:dyDescent="0.15">
      <c r="C708" s="2"/>
      <c r="E708" s="2"/>
      <c r="F708" s="2"/>
    </row>
    <row r="709" spans="3:6" ht="13" x14ac:dyDescent="0.15">
      <c r="C709" s="2"/>
      <c r="E709" s="2"/>
      <c r="F709" s="2"/>
    </row>
    <row r="710" spans="3:6" ht="13" x14ac:dyDescent="0.15">
      <c r="C710" s="2"/>
      <c r="E710" s="2"/>
      <c r="F710" s="2"/>
    </row>
    <row r="711" spans="3:6" ht="13" x14ac:dyDescent="0.15">
      <c r="C711" s="2"/>
      <c r="E711" s="2"/>
      <c r="F711" s="2"/>
    </row>
    <row r="712" spans="3:6" ht="13" x14ac:dyDescent="0.15">
      <c r="C712" s="2"/>
      <c r="E712" s="2"/>
      <c r="F712" s="2"/>
    </row>
    <row r="713" spans="3:6" ht="13" x14ac:dyDescent="0.15">
      <c r="C713" s="2"/>
      <c r="E713" s="2"/>
      <c r="F713" s="2"/>
    </row>
    <row r="714" spans="3:6" ht="13" x14ac:dyDescent="0.15">
      <c r="C714" s="2"/>
      <c r="E714" s="2"/>
      <c r="F714" s="2"/>
    </row>
    <row r="715" spans="3:6" ht="13" x14ac:dyDescent="0.15">
      <c r="C715" s="2"/>
      <c r="E715" s="2"/>
      <c r="F715" s="2"/>
    </row>
    <row r="716" spans="3:6" ht="13" x14ac:dyDescent="0.15">
      <c r="C716" s="2"/>
      <c r="E716" s="2"/>
      <c r="F716" s="2"/>
    </row>
    <row r="717" spans="3:6" ht="13" x14ac:dyDescent="0.15">
      <c r="C717" s="2"/>
      <c r="E717" s="2"/>
      <c r="F717" s="2"/>
    </row>
    <row r="718" spans="3:6" ht="13" x14ac:dyDescent="0.15">
      <c r="C718" s="2"/>
      <c r="E718" s="2"/>
      <c r="F718" s="2"/>
    </row>
    <row r="719" spans="3:6" ht="13" x14ac:dyDescent="0.15">
      <c r="C719" s="2"/>
      <c r="E719" s="2"/>
      <c r="F719" s="2"/>
    </row>
    <row r="720" spans="3:6" ht="13" x14ac:dyDescent="0.15">
      <c r="C720" s="2"/>
      <c r="E720" s="2"/>
      <c r="F720" s="2"/>
    </row>
    <row r="721" spans="3:6" ht="13" x14ac:dyDescent="0.15">
      <c r="C721" s="2"/>
      <c r="E721" s="2"/>
      <c r="F721" s="2"/>
    </row>
    <row r="722" spans="3:6" ht="13" x14ac:dyDescent="0.15">
      <c r="C722" s="2"/>
      <c r="E722" s="2"/>
      <c r="F722" s="2"/>
    </row>
    <row r="723" spans="3:6" ht="13" x14ac:dyDescent="0.15">
      <c r="C723" s="2"/>
      <c r="E723" s="2"/>
      <c r="F723" s="2"/>
    </row>
    <row r="724" spans="3:6" ht="13" x14ac:dyDescent="0.15">
      <c r="C724" s="2"/>
      <c r="E724" s="2"/>
      <c r="F724" s="2"/>
    </row>
    <row r="725" spans="3:6" ht="13" x14ac:dyDescent="0.15">
      <c r="C725" s="2"/>
      <c r="E725" s="2"/>
      <c r="F725" s="2"/>
    </row>
    <row r="726" spans="3:6" ht="13" x14ac:dyDescent="0.15">
      <c r="C726" s="2"/>
      <c r="E726" s="2"/>
      <c r="F726" s="2"/>
    </row>
    <row r="727" spans="3:6" ht="13" x14ac:dyDescent="0.15">
      <c r="C727" s="2"/>
      <c r="E727" s="2"/>
      <c r="F727" s="2"/>
    </row>
    <row r="728" spans="3:6" ht="13" x14ac:dyDescent="0.15">
      <c r="C728" s="2"/>
      <c r="E728" s="2"/>
      <c r="F728" s="2"/>
    </row>
    <row r="729" spans="3:6" ht="13" x14ac:dyDescent="0.15">
      <c r="C729" s="2"/>
      <c r="E729" s="2"/>
      <c r="F729" s="2"/>
    </row>
    <row r="730" spans="3:6" ht="13" x14ac:dyDescent="0.15">
      <c r="C730" s="2"/>
      <c r="E730" s="2"/>
      <c r="F730" s="2"/>
    </row>
    <row r="731" spans="3:6" ht="13" x14ac:dyDescent="0.15">
      <c r="C731" s="2"/>
      <c r="E731" s="2"/>
      <c r="F731" s="2"/>
    </row>
    <row r="732" spans="3:6" ht="13" x14ac:dyDescent="0.15">
      <c r="C732" s="2"/>
      <c r="E732" s="2"/>
      <c r="F732" s="2"/>
    </row>
    <row r="733" spans="3:6" ht="13" x14ac:dyDescent="0.15">
      <c r="C733" s="2"/>
      <c r="E733" s="2"/>
      <c r="F733" s="2"/>
    </row>
    <row r="734" spans="3:6" ht="13" x14ac:dyDescent="0.15">
      <c r="C734" s="2"/>
      <c r="E734" s="2"/>
      <c r="F734" s="2"/>
    </row>
    <row r="735" spans="3:6" ht="13" x14ac:dyDescent="0.15">
      <c r="C735" s="2"/>
      <c r="E735" s="2"/>
      <c r="F735" s="2"/>
    </row>
    <row r="736" spans="3:6" ht="13" x14ac:dyDescent="0.15">
      <c r="C736" s="2"/>
      <c r="E736" s="2"/>
      <c r="F736" s="2"/>
    </row>
    <row r="737" spans="3:6" ht="13" x14ac:dyDescent="0.15">
      <c r="C737" s="2"/>
      <c r="E737" s="2"/>
      <c r="F737" s="2"/>
    </row>
    <row r="738" spans="3:6" ht="13" x14ac:dyDescent="0.15">
      <c r="C738" s="2"/>
      <c r="E738" s="2"/>
      <c r="F738" s="2"/>
    </row>
    <row r="739" spans="3:6" ht="13" x14ac:dyDescent="0.15">
      <c r="C739" s="2"/>
      <c r="E739" s="2"/>
      <c r="F739" s="2"/>
    </row>
    <row r="740" spans="3:6" ht="13" x14ac:dyDescent="0.15">
      <c r="C740" s="2"/>
      <c r="E740" s="2"/>
      <c r="F740" s="2"/>
    </row>
    <row r="741" spans="3:6" ht="13" x14ac:dyDescent="0.15">
      <c r="C741" s="2"/>
      <c r="E741" s="2"/>
      <c r="F741" s="2"/>
    </row>
    <row r="742" spans="3:6" ht="13" x14ac:dyDescent="0.15">
      <c r="C742" s="2"/>
      <c r="E742" s="2"/>
      <c r="F742" s="2"/>
    </row>
    <row r="743" spans="3:6" ht="13" x14ac:dyDescent="0.15">
      <c r="C743" s="2"/>
      <c r="E743" s="2"/>
      <c r="F743" s="2"/>
    </row>
    <row r="744" spans="3:6" ht="13" x14ac:dyDescent="0.15">
      <c r="C744" s="2"/>
      <c r="E744" s="2"/>
      <c r="F744" s="2"/>
    </row>
    <row r="745" spans="3:6" ht="13" x14ac:dyDescent="0.15">
      <c r="C745" s="2"/>
      <c r="E745" s="2"/>
      <c r="F745" s="2"/>
    </row>
    <row r="746" spans="3:6" ht="13" x14ac:dyDescent="0.15">
      <c r="C746" s="2"/>
      <c r="E746" s="2"/>
      <c r="F746" s="2"/>
    </row>
    <row r="747" spans="3:6" ht="13" x14ac:dyDescent="0.15">
      <c r="C747" s="2"/>
      <c r="E747" s="2"/>
      <c r="F747" s="2"/>
    </row>
    <row r="748" spans="3:6" ht="13" x14ac:dyDescent="0.15">
      <c r="C748" s="2"/>
      <c r="E748" s="2"/>
      <c r="F748" s="2"/>
    </row>
    <row r="749" spans="3:6" ht="13" x14ac:dyDescent="0.15">
      <c r="C749" s="2"/>
      <c r="E749" s="2"/>
      <c r="F749" s="2"/>
    </row>
    <row r="750" spans="3:6" ht="13" x14ac:dyDescent="0.15">
      <c r="C750" s="2"/>
      <c r="E750" s="2"/>
      <c r="F750" s="2"/>
    </row>
    <row r="751" spans="3:6" ht="13" x14ac:dyDescent="0.15">
      <c r="C751" s="2"/>
      <c r="E751" s="2"/>
      <c r="F751" s="2"/>
    </row>
    <row r="752" spans="3:6" ht="13" x14ac:dyDescent="0.15">
      <c r="C752" s="2"/>
      <c r="E752" s="2"/>
      <c r="F752" s="2"/>
    </row>
    <row r="753" spans="3:6" ht="13" x14ac:dyDescent="0.15">
      <c r="C753" s="2"/>
      <c r="E753" s="2"/>
      <c r="F753" s="2"/>
    </row>
    <row r="754" spans="3:6" ht="13" x14ac:dyDescent="0.15">
      <c r="C754" s="2"/>
      <c r="E754" s="2"/>
      <c r="F754" s="2"/>
    </row>
    <row r="755" spans="3:6" ht="13" x14ac:dyDescent="0.15">
      <c r="C755" s="2"/>
      <c r="E755" s="2"/>
      <c r="F755" s="2"/>
    </row>
    <row r="756" spans="3:6" ht="13" x14ac:dyDescent="0.15">
      <c r="C756" s="2"/>
      <c r="E756" s="2"/>
      <c r="F756" s="2"/>
    </row>
    <row r="757" spans="3:6" ht="13" x14ac:dyDescent="0.15">
      <c r="C757" s="2"/>
      <c r="E757" s="2"/>
      <c r="F757" s="2"/>
    </row>
    <row r="758" spans="3:6" ht="13" x14ac:dyDescent="0.15">
      <c r="C758" s="2"/>
      <c r="E758" s="2"/>
      <c r="F758" s="2"/>
    </row>
    <row r="759" spans="3:6" ht="13" x14ac:dyDescent="0.15">
      <c r="C759" s="2"/>
      <c r="E759" s="2"/>
      <c r="F759" s="2"/>
    </row>
    <row r="760" spans="3:6" ht="13" x14ac:dyDescent="0.15">
      <c r="C760" s="2"/>
      <c r="E760" s="2"/>
      <c r="F760" s="2"/>
    </row>
    <row r="761" spans="3:6" ht="13" x14ac:dyDescent="0.15">
      <c r="C761" s="2"/>
      <c r="E761" s="2"/>
      <c r="F761" s="2"/>
    </row>
    <row r="762" spans="3:6" ht="13" x14ac:dyDescent="0.15">
      <c r="C762" s="2"/>
      <c r="E762" s="2"/>
      <c r="F762" s="2"/>
    </row>
    <row r="763" spans="3:6" ht="13" x14ac:dyDescent="0.15">
      <c r="C763" s="2"/>
      <c r="E763" s="2"/>
      <c r="F763" s="2"/>
    </row>
    <row r="764" spans="3:6" ht="13" x14ac:dyDescent="0.15">
      <c r="C764" s="2"/>
      <c r="E764" s="2"/>
      <c r="F764" s="2"/>
    </row>
    <row r="765" spans="3:6" ht="13" x14ac:dyDescent="0.15">
      <c r="C765" s="2"/>
      <c r="E765" s="2"/>
      <c r="F765" s="2"/>
    </row>
    <row r="766" spans="3:6" ht="13" x14ac:dyDescent="0.15">
      <c r="C766" s="2"/>
      <c r="E766" s="2"/>
      <c r="F766" s="2"/>
    </row>
    <row r="767" spans="3:6" ht="13" x14ac:dyDescent="0.15">
      <c r="C767" s="2"/>
      <c r="E767" s="2"/>
      <c r="F767" s="2"/>
    </row>
    <row r="768" spans="3:6" ht="13" x14ac:dyDescent="0.15">
      <c r="C768" s="2"/>
      <c r="E768" s="2"/>
      <c r="F768" s="2"/>
    </row>
    <row r="769" spans="3:6" ht="13" x14ac:dyDescent="0.15">
      <c r="C769" s="2"/>
      <c r="E769" s="2"/>
      <c r="F769" s="2"/>
    </row>
    <row r="770" spans="3:6" ht="13" x14ac:dyDescent="0.15">
      <c r="C770" s="2"/>
      <c r="E770" s="2"/>
      <c r="F770" s="2"/>
    </row>
    <row r="771" spans="3:6" ht="13" x14ac:dyDescent="0.15">
      <c r="C771" s="2"/>
      <c r="E771" s="2"/>
      <c r="F771" s="2"/>
    </row>
    <row r="772" spans="3:6" ht="13" x14ac:dyDescent="0.15">
      <c r="C772" s="2"/>
      <c r="E772" s="2"/>
      <c r="F772" s="2"/>
    </row>
    <row r="773" spans="3:6" ht="13" x14ac:dyDescent="0.15">
      <c r="C773" s="2"/>
      <c r="E773" s="2"/>
      <c r="F773" s="2"/>
    </row>
    <row r="774" spans="3:6" ht="13" x14ac:dyDescent="0.15">
      <c r="C774" s="2"/>
      <c r="E774" s="2"/>
      <c r="F774" s="2"/>
    </row>
    <row r="775" spans="3:6" ht="13" x14ac:dyDescent="0.15">
      <c r="C775" s="2"/>
      <c r="E775" s="2"/>
      <c r="F775" s="2"/>
    </row>
    <row r="776" spans="3:6" ht="13" x14ac:dyDescent="0.15">
      <c r="C776" s="2"/>
      <c r="E776" s="2"/>
      <c r="F776" s="2"/>
    </row>
    <row r="777" spans="3:6" ht="13" x14ac:dyDescent="0.15">
      <c r="C777" s="2"/>
      <c r="E777" s="2"/>
      <c r="F777" s="2"/>
    </row>
    <row r="778" spans="3:6" ht="13" x14ac:dyDescent="0.15">
      <c r="C778" s="2"/>
      <c r="E778" s="2"/>
      <c r="F778" s="2"/>
    </row>
    <row r="779" spans="3:6" ht="13" x14ac:dyDescent="0.15">
      <c r="C779" s="2"/>
      <c r="E779" s="2"/>
      <c r="F779" s="2"/>
    </row>
    <row r="780" spans="3:6" ht="13" x14ac:dyDescent="0.15">
      <c r="C780" s="2"/>
      <c r="E780" s="2"/>
      <c r="F780" s="2"/>
    </row>
    <row r="781" spans="3:6" ht="13" x14ac:dyDescent="0.15">
      <c r="C781" s="2"/>
      <c r="E781" s="2"/>
      <c r="F781" s="2"/>
    </row>
    <row r="782" spans="3:6" ht="13" x14ac:dyDescent="0.15">
      <c r="C782" s="2"/>
      <c r="E782" s="2"/>
      <c r="F782" s="2"/>
    </row>
    <row r="783" spans="3:6" ht="13" x14ac:dyDescent="0.15">
      <c r="C783" s="2"/>
      <c r="E783" s="2"/>
      <c r="F783" s="2"/>
    </row>
    <row r="784" spans="3:6" ht="13" x14ac:dyDescent="0.15">
      <c r="C784" s="2"/>
      <c r="E784" s="2"/>
      <c r="F784" s="2"/>
    </row>
    <row r="785" spans="3:6" ht="13" x14ac:dyDescent="0.15">
      <c r="C785" s="2"/>
      <c r="E785" s="2"/>
      <c r="F785" s="2"/>
    </row>
    <row r="786" spans="3:6" ht="13" x14ac:dyDescent="0.15">
      <c r="C786" s="2"/>
      <c r="E786" s="2"/>
      <c r="F786" s="2"/>
    </row>
    <row r="787" spans="3:6" ht="13" x14ac:dyDescent="0.15">
      <c r="C787" s="2"/>
      <c r="E787" s="2"/>
      <c r="F787" s="2"/>
    </row>
    <row r="788" spans="3:6" ht="13" x14ac:dyDescent="0.15">
      <c r="C788" s="2"/>
      <c r="E788" s="2"/>
      <c r="F788" s="2"/>
    </row>
    <row r="789" spans="3:6" ht="13" x14ac:dyDescent="0.15">
      <c r="C789" s="2"/>
      <c r="E789" s="2"/>
      <c r="F789" s="2"/>
    </row>
    <row r="790" spans="3:6" ht="13" x14ac:dyDescent="0.15">
      <c r="C790" s="2"/>
      <c r="E790" s="2"/>
      <c r="F790" s="2"/>
    </row>
    <row r="791" spans="3:6" ht="13" x14ac:dyDescent="0.15">
      <c r="C791" s="2"/>
      <c r="E791" s="2"/>
      <c r="F791" s="2"/>
    </row>
    <row r="792" spans="3:6" ht="13" x14ac:dyDescent="0.15">
      <c r="C792" s="2"/>
      <c r="E792" s="2"/>
      <c r="F792" s="2"/>
    </row>
    <row r="793" spans="3:6" ht="13" x14ac:dyDescent="0.15">
      <c r="C793" s="2"/>
      <c r="E793" s="2"/>
      <c r="F793" s="2"/>
    </row>
    <row r="794" spans="3:6" ht="13" x14ac:dyDescent="0.15">
      <c r="C794" s="2"/>
      <c r="E794" s="2"/>
      <c r="F794" s="2"/>
    </row>
    <row r="795" spans="3:6" ht="13" x14ac:dyDescent="0.15">
      <c r="C795" s="2"/>
      <c r="E795" s="2"/>
      <c r="F795" s="2"/>
    </row>
    <row r="796" spans="3:6" ht="13" x14ac:dyDescent="0.15">
      <c r="C796" s="2"/>
      <c r="E796" s="2"/>
      <c r="F796" s="2"/>
    </row>
    <row r="797" spans="3:6" ht="13" x14ac:dyDescent="0.15">
      <c r="C797" s="2"/>
      <c r="E797" s="2"/>
      <c r="F797" s="2"/>
    </row>
    <row r="798" spans="3:6" ht="13" x14ac:dyDescent="0.15">
      <c r="C798" s="2"/>
      <c r="E798" s="2"/>
      <c r="F798" s="2"/>
    </row>
    <row r="799" spans="3:6" ht="13" x14ac:dyDescent="0.15">
      <c r="C799" s="2"/>
      <c r="E799" s="2"/>
      <c r="F799" s="2"/>
    </row>
    <row r="800" spans="3:6" ht="13" x14ac:dyDescent="0.15">
      <c r="C800" s="2"/>
      <c r="E800" s="2"/>
      <c r="F800" s="2"/>
    </row>
    <row r="801" spans="3:6" ht="13" x14ac:dyDescent="0.15">
      <c r="C801" s="2"/>
      <c r="E801" s="2"/>
      <c r="F801" s="2"/>
    </row>
    <row r="802" spans="3:6" ht="13" x14ac:dyDescent="0.15">
      <c r="C802" s="2"/>
      <c r="E802" s="2"/>
      <c r="F802" s="2"/>
    </row>
    <row r="803" spans="3:6" ht="13" x14ac:dyDescent="0.15">
      <c r="C803" s="2"/>
      <c r="E803" s="2"/>
      <c r="F803" s="2"/>
    </row>
    <row r="804" spans="3:6" ht="13" x14ac:dyDescent="0.15">
      <c r="C804" s="2"/>
      <c r="E804" s="2"/>
      <c r="F804" s="2"/>
    </row>
    <row r="805" spans="3:6" ht="13" x14ac:dyDescent="0.15">
      <c r="C805" s="2"/>
      <c r="E805" s="2"/>
      <c r="F805" s="2"/>
    </row>
    <row r="806" spans="3:6" ht="13" x14ac:dyDescent="0.15">
      <c r="C806" s="2"/>
      <c r="E806" s="2"/>
      <c r="F806" s="2"/>
    </row>
    <row r="807" spans="3:6" ht="13" x14ac:dyDescent="0.15">
      <c r="C807" s="2"/>
      <c r="E807" s="2"/>
      <c r="F807" s="2"/>
    </row>
    <row r="808" spans="3:6" ht="13" x14ac:dyDescent="0.15">
      <c r="C808" s="2"/>
      <c r="E808" s="2"/>
      <c r="F808" s="2"/>
    </row>
    <row r="809" spans="3:6" ht="13" x14ac:dyDescent="0.15">
      <c r="C809" s="2"/>
      <c r="E809" s="2"/>
      <c r="F809" s="2"/>
    </row>
    <row r="810" spans="3:6" ht="13" x14ac:dyDescent="0.15">
      <c r="C810" s="2"/>
      <c r="E810" s="2"/>
      <c r="F810" s="2"/>
    </row>
    <row r="811" spans="3:6" ht="13" x14ac:dyDescent="0.15">
      <c r="C811" s="2"/>
      <c r="E811" s="2"/>
      <c r="F811" s="2"/>
    </row>
    <row r="812" spans="3:6" ht="13" x14ac:dyDescent="0.15">
      <c r="C812" s="2"/>
      <c r="E812" s="2"/>
      <c r="F812" s="2"/>
    </row>
    <row r="813" spans="3:6" ht="13" x14ac:dyDescent="0.15">
      <c r="C813" s="2"/>
      <c r="E813" s="2"/>
      <c r="F813" s="2"/>
    </row>
    <row r="814" spans="3:6" ht="13" x14ac:dyDescent="0.15">
      <c r="C814" s="2"/>
      <c r="E814" s="2"/>
      <c r="F814" s="2"/>
    </row>
    <row r="815" spans="3:6" ht="13" x14ac:dyDescent="0.15">
      <c r="C815" s="2"/>
      <c r="E815" s="2"/>
      <c r="F815" s="2"/>
    </row>
    <row r="816" spans="3:6" ht="13" x14ac:dyDescent="0.15">
      <c r="C816" s="2"/>
      <c r="E816" s="2"/>
      <c r="F816" s="2"/>
    </row>
    <row r="817" spans="3:6" ht="13" x14ac:dyDescent="0.15">
      <c r="C817" s="2"/>
      <c r="E817" s="2"/>
      <c r="F817" s="2"/>
    </row>
    <row r="818" spans="3:6" ht="13" x14ac:dyDescent="0.15">
      <c r="C818" s="2"/>
      <c r="E818" s="2"/>
      <c r="F818" s="2"/>
    </row>
    <row r="819" spans="3:6" ht="13" x14ac:dyDescent="0.15">
      <c r="C819" s="2"/>
      <c r="E819" s="2"/>
      <c r="F819" s="2"/>
    </row>
    <row r="820" spans="3:6" ht="13" x14ac:dyDescent="0.15">
      <c r="C820" s="2"/>
      <c r="E820" s="2"/>
      <c r="F820" s="2"/>
    </row>
    <row r="821" spans="3:6" ht="13" x14ac:dyDescent="0.15">
      <c r="C821" s="2"/>
      <c r="E821" s="2"/>
      <c r="F821" s="2"/>
    </row>
    <row r="822" spans="3:6" ht="13" x14ac:dyDescent="0.15">
      <c r="C822" s="2"/>
      <c r="E822" s="2"/>
      <c r="F822" s="2"/>
    </row>
    <row r="823" spans="3:6" ht="13" x14ac:dyDescent="0.15">
      <c r="C823" s="2"/>
      <c r="E823" s="2"/>
      <c r="F823" s="2"/>
    </row>
    <row r="824" spans="3:6" ht="13" x14ac:dyDescent="0.15">
      <c r="C824" s="2"/>
      <c r="E824" s="2"/>
      <c r="F824" s="2"/>
    </row>
    <row r="825" spans="3:6" ht="13" x14ac:dyDescent="0.15">
      <c r="C825" s="2"/>
      <c r="E825" s="2"/>
      <c r="F825" s="2"/>
    </row>
    <row r="826" spans="3:6" ht="13" x14ac:dyDescent="0.15">
      <c r="C826" s="2"/>
      <c r="E826" s="2"/>
      <c r="F826" s="2"/>
    </row>
    <row r="827" spans="3:6" ht="13" x14ac:dyDescent="0.15">
      <c r="C827" s="2"/>
      <c r="E827" s="2"/>
      <c r="F827" s="2"/>
    </row>
    <row r="828" spans="3:6" ht="13" x14ac:dyDescent="0.15">
      <c r="C828" s="2"/>
      <c r="E828" s="2"/>
      <c r="F828" s="2"/>
    </row>
    <row r="829" spans="3:6" ht="13" x14ac:dyDescent="0.15">
      <c r="C829" s="2"/>
      <c r="E829" s="2"/>
      <c r="F829" s="2"/>
    </row>
    <row r="830" spans="3:6" ht="13" x14ac:dyDescent="0.15">
      <c r="C830" s="2"/>
      <c r="E830" s="2"/>
      <c r="F830" s="2"/>
    </row>
    <row r="831" spans="3:6" ht="13" x14ac:dyDescent="0.15">
      <c r="C831" s="2"/>
      <c r="E831" s="2"/>
      <c r="F831" s="2"/>
    </row>
    <row r="832" spans="3:6" ht="13" x14ac:dyDescent="0.15">
      <c r="C832" s="2"/>
      <c r="E832" s="2"/>
      <c r="F832" s="2"/>
    </row>
    <row r="833" spans="3:6" ht="13" x14ac:dyDescent="0.15">
      <c r="C833" s="2"/>
      <c r="E833" s="2"/>
      <c r="F833" s="2"/>
    </row>
    <row r="834" spans="3:6" ht="13" x14ac:dyDescent="0.15">
      <c r="C834" s="2"/>
      <c r="E834" s="2"/>
      <c r="F834" s="2"/>
    </row>
    <row r="835" spans="3:6" ht="13" x14ac:dyDescent="0.15">
      <c r="C835" s="2"/>
      <c r="E835" s="2"/>
      <c r="F835" s="2"/>
    </row>
    <row r="836" spans="3:6" ht="13" x14ac:dyDescent="0.15">
      <c r="C836" s="2"/>
      <c r="E836" s="2"/>
      <c r="F836" s="2"/>
    </row>
    <row r="837" spans="3:6" ht="13" x14ac:dyDescent="0.15">
      <c r="C837" s="2"/>
      <c r="E837" s="2"/>
      <c r="F837" s="2"/>
    </row>
    <row r="838" spans="3:6" ht="13" x14ac:dyDescent="0.15">
      <c r="C838" s="2"/>
      <c r="E838" s="2"/>
      <c r="F838" s="2"/>
    </row>
    <row r="839" spans="3:6" ht="13" x14ac:dyDescent="0.15">
      <c r="C839" s="2"/>
      <c r="E839" s="2"/>
      <c r="F839" s="2"/>
    </row>
    <row r="840" spans="3:6" ht="13" x14ac:dyDescent="0.15">
      <c r="C840" s="2"/>
      <c r="E840" s="2"/>
      <c r="F840" s="2"/>
    </row>
    <row r="841" spans="3:6" ht="13" x14ac:dyDescent="0.15">
      <c r="C841" s="2"/>
      <c r="E841" s="2"/>
      <c r="F841" s="2"/>
    </row>
    <row r="842" spans="3:6" ht="13" x14ac:dyDescent="0.15">
      <c r="C842" s="2"/>
      <c r="E842" s="2"/>
      <c r="F842" s="2"/>
    </row>
    <row r="843" spans="3:6" ht="13" x14ac:dyDescent="0.15">
      <c r="C843" s="2"/>
      <c r="E843" s="2"/>
      <c r="F843" s="2"/>
    </row>
    <row r="844" spans="3:6" ht="13" x14ac:dyDescent="0.15">
      <c r="C844" s="2"/>
      <c r="E844" s="2"/>
      <c r="F844" s="2"/>
    </row>
    <row r="845" spans="3:6" ht="13" x14ac:dyDescent="0.15">
      <c r="C845" s="2"/>
      <c r="E845" s="2"/>
      <c r="F845" s="2"/>
    </row>
    <row r="846" spans="3:6" ht="13" x14ac:dyDescent="0.15">
      <c r="C846" s="2"/>
      <c r="E846" s="2"/>
      <c r="F846" s="2"/>
    </row>
    <row r="847" spans="3:6" ht="13" x14ac:dyDescent="0.15">
      <c r="C847" s="2"/>
      <c r="E847" s="2"/>
      <c r="F847" s="2"/>
    </row>
    <row r="848" spans="3:6" ht="13" x14ac:dyDescent="0.15">
      <c r="C848" s="2"/>
      <c r="E848" s="2"/>
      <c r="F848" s="2"/>
    </row>
    <row r="849" spans="3:6" ht="13" x14ac:dyDescent="0.15">
      <c r="C849" s="2"/>
      <c r="E849" s="2"/>
      <c r="F849" s="2"/>
    </row>
    <row r="850" spans="3:6" ht="13" x14ac:dyDescent="0.15">
      <c r="C850" s="2"/>
      <c r="E850" s="2"/>
      <c r="F850" s="2"/>
    </row>
    <row r="851" spans="3:6" ht="13" x14ac:dyDescent="0.15">
      <c r="C851" s="2"/>
      <c r="E851" s="2"/>
      <c r="F851" s="2"/>
    </row>
    <row r="852" spans="3:6" ht="13" x14ac:dyDescent="0.15">
      <c r="C852" s="2"/>
      <c r="E852" s="2"/>
      <c r="F852" s="2"/>
    </row>
    <row r="853" spans="3:6" ht="13" x14ac:dyDescent="0.15">
      <c r="C853" s="2"/>
      <c r="E853" s="2"/>
      <c r="F853" s="2"/>
    </row>
    <row r="854" spans="3:6" ht="13" x14ac:dyDescent="0.15">
      <c r="C854" s="2"/>
      <c r="E854" s="2"/>
      <c r="F854" s="2"/>
    </row>
    <row r="855" spans="3:6" ht="13" x14ac:dyDescent="0.15">
      <c r="C855" s="2"/>
      <c r="E855" s="2"/>
      <c r="F855" s="2"/>
    </row>
    <row r="856" spans="3:6" ht="13" x14ac:dyDescent="0.15">
      <c r="C856" s="2"/>
      <c r="E856" s="2"/>
      <c r="F856" s="2"/>
    </row>
    <row r="857" spans="3:6" ht="13" x14ac:dyDescent="0.15">
      <c r="C857" s="2"/>
      <c r="E857" s="2"/>
      <c r="F857" s="2"/>
    </row>
    <row r="858" spans="3:6" ht="13" x14ac:dyDescent="0.15">
      <c r="C858" s="2"/>
      <c r="E858" s="2"/>
      <c r="F858" s="2"/>
    </row>
    <row r="859" spans="3:6" ht="13" x14ac:dyDescent="0.15">
      <c r="C859" s="2"/>
      <c r="E859" s="2"/>
      <c r="F859" s="2"/>
    </row>
    <row r="860" spans="3:6" ht="13" x14ac:dyDescent="0.15">
      <c r="C860" s="2"/>
      <c r="E860" s="2"/>
      <c r="F860" s="2"/>
    </row>
    <row r="861" spans="3:6" ht="13" x14ac:dyDescent="0.15">
      <c r="C861" s="2"/>
      <c r="E861" s="2"/>
      <c r="F861" s="2"/>
    </row>
    <row r="862" spans="3:6" ht="13" x14ac:dyDescent="0.15">
      <c r="C862" s="2"/>
      <c r="E862" s="2"/>
      <c r="F862" s="2"/>
    </row>
    <row r="863" spans="3:6" ht="13" x14ac:dyDescent="0.15">
      <c r="C863" s="2"/>
      <c r="E863" s="2"/>
      <c r="F863" s="2"/>
    </row>
    <row r="864" spans="3:6" ht="13" x14ac:dyDescent="0.15">
      <c r="C864" s="2"/>
      <c r="E864" s="2"/>
      <c r="F864" s="2"/>
    </row>
    <row r="865" spans="3:6" ht="13" x14ac:dyDescent="0.15">
      <c r="C865" s="2"/>
      <c r="E865" s="2"/>
      <c r="F865" s="2"/>
    </row>
    <row r="866" spans="3:6" ht="13" x14ac:dyDescent="0.15">
      <c r="C866" s="2"/>
      <c r="E866" s="2"/>
      <c r="F866" s="2"/>
    </row>
    <row r="867" spans="3:6" ht="13" x14ac:dyDescent="0.15">
      <c r="C867" s="2"/>
      <c r="E867" s="2"/>
      <c r="F867" s="2"/>
    </row>
    <row r="868" spans="3:6" ht="13" x14ac:dyDescent="0.15">
      <c r="C868" s="2"/>
      <c r="E868" s="2"/>
      <c r="F868" s="2"/>
    </row>
    <row r="869" spans="3:6" ht="13" x14ac:dyDescent="0.15">
      <c r="C869" s="2"/>
      <c r="E869" s="2"/>
      <c r="F869" s="2"/>
    </row>
    <row r="870" spans="3:6" ht="13" x14ac:dyDescent="0.15">
      <c r="C870" s="2"/>
      <c r="E870" s="2"/>
      <c r="F870" s="2"/>
    </row>
    <row r="871" spans="3:6" ht="13" x14ac:dyDescent="0.15">
      <c r="C871" s="2"/>
      <c r="E871" s="2"/>
      <c r="F871" s="2"/>
    </row>
    <row r="872" spans="3:6" ht="13" x14ac:dyDescent="0.15">
      <c r="C872" s="2"/>
      <c r="E872" s="2"/>
      <c r="F872" s="2"/>
    </row>
    <row r="873" spans="3:6" ht="13" x14ac:dyDescent="0.15">
      <c r="C873" s="2"/>
      <c r="E873" s="2"/>
      <c r="F873" s="2"/>
    </row>
    <row r="874" spans="3:6" ht="13" x14ac:dyDescent="0.15">
      <c r="C874" s="2"/>
      <c r="E874" s="2"/>
      <c r="F874" s="2"/>
    </row>
    <row r="875" spans="3:6" ht="13" x14ac:dyDescent="0.15">
      <c r="C875" s="2"/>
      <c r="E875" s="2"/>
      <c r="F875" s="2"/>
    </row>
    <row r="876" spans="3:6" ht="13" x14ac:dyDescent="0.15">
      <c r="C876" s="2"/>
      <c r="E876" s="2"/>
      <c r="F876" s="2"/>
    </row>
    <row r="877" spans="3:6" ht="13" x14ac:dyDescent="0.15">
      <c r="C877" s="2"/>
      <c r="E877" s="2"/>
      <c r="F877" s="2"/>
    </row>
    <row r="878" spans="3:6" ht="13" x14ac:dyDescent="0.15">
      <c r="C878" s="2"/>
      <c r="E878" s="2"/>
      <c r="F878" s="2"/>
    </row>
    <row r="879" spans="3:6" ht="13" x14ac:dyDescent="0.15">
      <c r="C879" s="2"/>
      <c r="E879" s="2"/>
      <c r="F879" s="2"/>
    </row>
    <row r="880" spans="3:6" ht="13" x14ac:dyDescent="0.15">
      <c r="C880" s="2"/>
      <c r="E880" s="2"/>
      <c r="F880" s="2"/>
    </row>
    <row r="881" spans="3:6" ht="13" x14ac:dyDescent="0.15">
      <c r="C881" s="2"/>
      <c r="E881" s="2"/>
      <c r="F881" s="2"/>
    </row>
    <row r="882" spans="3:6" ht="13" x14ac:dyDescent="0.15">
      <c r="C882" s="2"/>
      <c r="E882" s="2"/>
      <c r="F882" s="2"/>
    </row>
    <row r="883" spans="3:6" ht="13" x14ac:dyDescent="0.15">
      <c r="C883" s="2"/>
      <c r="E883" s="2"/>
      <c r="F883" s="2"/>
    </row>
    <row r="884" spans="3:6" ht="13" x14ac:dyDescent="0.15">
      <c r="C884" s="2"/>
      <c r="E884" s="2"/>
      <c r="F884" s="2"/>
    </row>
    <row r="885" spans="3:6" ht="13" x14ac:dyDescent="0.15">
      <c r="C885" s="2"/>
      <c r="E885" s="2"/>
      <c r="F885" s="2"/>
    </row>
    <row r="886" spans="3:6" ht="13" x14ac:dyDescent="0.15">
      <c r="C886" s="2"/>
      <c r="E886" s="2"/>
      <c r="F886" s="2"/>
    </row>
    <row r="887" spans="3:6" ht="13" x14ac:dyDescent="0.15">
      <c r="C887" s="2"/>
      <c r="E887" s="2"/>
      <c r="F887" s="2"/>
    </row>
    <row r="888" spans="3:6" ht="13" x14ac:dyDescent="0.15">
      <c r="C888" s="2"/>
      <c r="E888" s="2"/>
      <c r="F888" s="2"/>
    </row>
    <row r="889" spans="3:6" ht="13" x14ac:dyDescent="0.15">
      <c r="C889" s="2"/>
      <c r="E889" s="2"/>
      <c r="F889" s="2"/>
    </row>
    <row r="890" spans="3:6" ht="13" x14ac:dyDescent="0.15">
      <c r="C890" s="2"/>
      <c r="E890" s="2"/>
      <c r="F890" s="2"/>
    </row>
    <row r="891" spans="3:6" ht="13" x14ac:dyDescent="0.15">
      <c r="C891" s="2"/>
      <c r="E891" s="2"/>
      <c r="F891" s="2"/>
    </row>
    <row r="892" spans="3:6" ht="13" x14ac:dyDescent="0.15">
      <c r="C892" s="2"/>
      <c r="E892" s="2"/>
      <c r="F892" s="2"/>
    </row>
    <row r="893" spans="3:6" ht="13" x14ac:dyDescent="0.15">
      <c r="C893" s="2"/>
      <c r="E893" s="2"/>
      <c r="F893" s="2"/>
    </row>
    <row r="894" spans="3:6" ht="13" x14ac:dyDescent="0.15">
      <c r="C894" s="2"/>
      <c r="E894" s="2"/>
      <c r="F894" s="2"/>
    </row>
    <row r="895" spans="3:6" ht="13" x14ac:dyDescent="0.15">
      <c r="C895" s="2"/>
      <c r="E895" s="2"/>
      <c r="F895" s="2"/>
    </row>
    <row r="896" spans="3:6" ht="13" x14ac:dyDescent="0.15">
      <c r="C896" s="2"/>
      <c r="E896" s="2"/>
      <c r="F896" s="2"/>
    </row>
    <row r="897" spans="3:6" ht="13" x14ac:dyDescent="0.15">
      <c r="C897" s="2"/>
      <c r="E897" s="2"/>
      <c r="F897" s="2"/>
    </row>
    <row r="898" spans="3:6" ht="13" x14ac:dyDescent="0.15">
      <c r="C898" s="2"/>
      <c r="E898" s="2"/>
      <c r="F898" s="2"/>
    </row>
    <row r="899" spans="3:6" ht="13" x14ac:dyDescent="0.15">
      <c r="C899" s="2"/>
      <c r="E899" s="2"/>
      <c r="F899" s="2"/>
    </row>
    <row r="900" spans="3:6" ht="13" x14ac:dyDescent="0.15">
      <c r="C900" s="2"/>
      <c r="E900" s="2"/>
      <c r="F900" s="2"/>
    </row>
    <row r="901" spans="3:6" ht="13" x14ac:dyDescent="0.15">
      <c r="C901" s="2"/>
      <c r="E901" s="2"/>
      <c r="F901" s="2"/>
    </row>
    <row r="902" spans="3:6" ht="13" x14ac:dyDescent="0.15">
      <c r="C902" s="2"/>
      <c r="E902" s="2"/>
      <c r="F902" s="2"/>
    </row>
    <row r="903" spans="3:6" ht="13" x14ac:dyDescent="0.15">
      <c r="C903" s="2"/>
      <c r="E903" s="2"/>
      <c r="F903" s="2"/>
    </row>
    <row r="904" spans="3:6" ht="13" x14ac:dyDescent="0.15">
      <c r="C904" s="2"/>
      <c r="E904" s="2"/>
      <c r="F904" s="2"/>
    </row>
    <row r="905" spans="3:6" ht="13" x14ac:dyDescent="0.15">
      <c r="C905" s="2"/>
      <c r="E905" s="2"/>
      <c r="F905" s="2"/>
    </row>
    <row r="906" spans="3:6" ht="13" x14ac:dyDescent="0.15">
      <c r="C906" s="2"/>
      <c r="E906" s="2"/>
      <c r="F906" s="2"/>
    </row>
    <row r="907" spans="3:6" ht="13" x14ac:dyDescent="0.15">
      <c r="C907" s="2"/>
      <c r="E907" s="2"/>
      <c r="F907" s="2"/>
    </row>
    <row r="908" spans="3:6" ht="13" x14ac:dyDescent="0.15">
      <c r="C908" s="2"/>
      <c r="E908" s="2"/>
      <c r="F908" s="2"/>
    </row>
    <row r="909" spans="3:6" ht="13" x14ac:dyDescent="0.15">
      <c r="C909" s="2"/>
      <c r="E909" s="2"/>
      <c r="F909" s="2"/>
    </row>
    <row r="910" spans="3:6" ht="13" x14ac:dyDescent="0.15">
      <c r="C910" s="2"/>
      <c r="E910" s="2"/>
      <c r="F910" s="2"/>
    </row>
    <row r="911" spans="3:6" ht="13" x14ac:dyDescent="0.15">
      <c r="C911" s="2"/>
      <c r="E911" s="2"/>
      <c r="F911" s="2"/>
    </row>
    <row r="912" spans="3:6" ht="13" x14ac:dyDescent="0.15">
      <c r="C912" s="2"/>
      <c r="E912" s="2"/>
      <c r="F912" s="2"/>
    </row>
    <row r="913" spans="3:6" ht="13" x14ac:dyDescent="0.15">
      <c r="C913" s="2"/>
      <c r="E913" s="2"/>
      <c r="F913" s="2"/>
    </row>
    <row r="914" spans="3:6" ht="13" x14ac:dyDescent="0.15">
      <c r="C914" s="2"/>
      <c r="E914" s="2"/>
      <c r="F914" s="2"/>
    </row>
    <row r="915" spans="3:6" ht="13" x14ac:dyDescent="0.15">
      <c r="C915" s="2"/>
      <c r="E915" s="2"/>
      <c r="F915" s="2"/>
    </row>
    <row r="916" spans="3:6" ht="13" x14ac:dyDescent="0.15">
      <c r="C916" s="2"/>
      <c r="E916" s="2"/>
      <c r="F916" s="2"/>
    </row>
    <row r="917" spans="3:6" ht="13" x14ac:dyDescent="0.15">
      <c r="C917" s="2"/>
      <c r="E917" s="2"/>
      <c r="F917" s="2"/>
    </row>
    <row r="918" spans="3:6" ht="13" x14ac:dyDescent="0.15">
      <c r="C918" s="2"/>
      <c r="E918" s="2"/>
      <c r="F918" s="2"/>
    </row>
    <row r="919" spans="3:6" ht="13" x14ac:dyDescent="0.15">
      <c r="C919" s="2"/>
      <c r="E919" s="2"/>
      <c r="F919" s="2"/>
    </row>
    <row r="920" spans="3:6" ht="13" x14ac:dyDescent="0.15">
      <c r="C920" s="2"/>
      <c r="E920" s="2"/>
      <c r="F920" s="2"/>
    </row>
    <row r="921" spans="3:6" ht="13" x14ac:dyDescent="0.15">
      <c r="C921" s="2"/>
      <c r="E921" s="2"/>
      <c r="F921" s="2"/>
    </row>
    <row r="922" spans="3:6" ht="13" x14ac:dyDescent="0.15">
      <c r="C922" s="2"/>
      <c r="E922" s="2"/>
      <c r="F922" s="2"/>
    </row>
    <row r="923" spans="3:6" ht="13" x14ac:dyDescent="0.15">
      <c r="C923" s="2"/>
      <c r="E923" s="2"/>
      <c r="F923" s="2"/>
    </row>
    <row r="924" spans="3:6" ht="13" x14ac:dyDescent="0.15">
      <c r="C924" s="2"/>
      <c r="E924" s="2"/>
      <c r="F924" s="2"/>
    </row>
    <row r="925" spans="3:6" ht="13" x14ac:dyDescent="0.15">
      <c r="C925" s="2"/>
      <c r="E925" s="2"/>
      <c r="F925" s="2"/>
    </row>
    <row r="926" spans="3:6" ht="13" x14ac:dyDescent="0.15">
      <c r="C926" s="2"/>
      <c r="E926" s="2"/>
      <c r="F926" s="2"/>
    </row>
    <row r="927" spans="3:6" ht="13" x14ac:dyDescent="0.15">
      <c r="C927" s="2"/>
      <c r="E927" s="2"/>
      <c r="F927" s="2"/>
    </row>
    <row r="928" spans="3:6" ht="13" x14ac:dyDescent="0.15">
      <c r="C928" s="2"/>
      <c r="E928" s="2"/>
      <c r="F928" s="2"/>
    </row>
    <row r="929" spans="3:6" ht="13" x14ac:dyDescent="0.15">
      <c r="C929" s="2"/>
      <c r="E929" s="2"/>
      <c r="F929" s="2"/>
    </row>
    <row r="930" spans="3:6" ht="13" x14ac:dyDescent="0.15">
      <c r="C930" s="2"/>
      <c r="E930" s="2"/>
      <c r="F930" s="2"/>
    </row>
    <row r="931" spans="3:6" ht="13" x14ac:dyDescent="0.15">
      <c r="C931" s="2"/>
      <c r="E931" s="2"/>
      <c r="F931" s="2"/>
    </row>
    <row r="932" spans="3:6" ht="13" x14ac:dyDescent="0.15">
      <c r="C932" s="2"/>
      <c r="E932" s="2"/>
      <c r="F932" s="2"/>
    </row>
    <row r="933" spans="3:6" ht="13" x14ac:dyDescent="0.15">
      <c r="C933" s="2"/>
      <c r="E933" s="2"/>
      <c r="F933" s="2"/>
    </row>
    <row r="934" spans="3:6" ht="13" x14ac:dyDescent="0.15">
      <c r="C934" s="2"/>
      <c r="E934" s="2"/>
      <c r="F934" s="2"/>
    </row>
    <row r="935" spans="3:6" ht="13" x14ac:dyDescent="0.15">
      <c r="C935" s="2"/>
      <c r="E935" s="2"/>
      <c r="F935" s="2"/>
    </row>
    <row r="936" spans="3:6" ht="13" x14ac:dyDescent="0.15">
      <c r="C936" s="2"/>
      <c r="E936" s="2"/>
      <c r="F936" s="2"/>
    </row>
    <row r="937" spans="3:6" ht="13" x14ac:dyDescent="0.15">
      <c r="C937" s="2"/>
      <c r="E937" s="2"/>
      <c r="F937" s="2"/>
    </row>
    <row r="938" spans="3:6" ht="13" x14ac:dyDescent="0.15">
      <c r="C938" s="2"/>
      <c r="E938" s="2"/>
      <c r="F938" s="2"/>
    </row>
    <row r="939" spans="3:6" ht="13" x14ac:dyDescent="0.15">
      <c r="C939" s="2"/>
      <c r="E939" s="2"/>
      <c r="F939" s="2"/>
    </row>
    <row r="940" spans="3:6" ht="13" x14ac:dyDescent="0.15">
      <c r="C940" s="2"/>
      <c r="E940" s="2"/>
      <c r="F940" s="2"/>
    </row>
    <row r="941" spans="3:6" ht="13" x14ac:dyDescent="0.15">
      <c r="C941" s="2"/>
      <c r="E941" s="2"/>
      <c r="F941" s="2"/>
    </row>
    <row r="942" spans="3:6" ht="13" x14ac:dyDescent="0.15">
      <c r="C942" s="2"/>
      <c r="E942" s="2"/>
      <c r="F942" s="2"/>
    </row>
    <row r="943" spans="3:6" ht="13" x14ac:dyDescent="0.15">
      <c r="C943" s="2"/>
      <c r="E943" s="2"/>
      <c r="F943" s="2"/>
    </row>
    <row r="944" spans="3:6" ht="13" x14ac:dyDescent="0.15">
      <c r="C944" s="2"/>
      <c r="E944" s="2"/>
      <c r="F944" s="2"/>
    </row>
    <row r="945" spans="3:6" ht="13" x14ac:dyDescent="0.15">
      <c r="C945" s="2"/>
      <c r="E945" s="2"/>
      <c r="F945" s="2"/>
    </row>
    <row r="946" spans="3:6" ht="13" x14ac:dyDescent="0.15">
      <c r="C946" s="2"/>
      <c r="E946" s="2"/>
      <c r="F946" s="2"/>
    </row>
    <row r="947" spans="3:6" ht="13" x14ac:dyDescent="0.15">
      <c r="C947" s="2"/>
      <c r="E947" s="2"/>
      <c r="F947" s="2"/>
    </row>
    <row r="948" spans="3:6" ht="13" x14ac:dyDescent="0.15">
      <c r="C948" s="2"/>
      <c r="E948" s="2"/>
      <c r="F948" s="2"/>
    </row>
    <row r="949" spans="3:6" ht="13" x14ac:dyDescent="0.15">
      <c r="C949" s="2"/>
      <c r="E949" s="2"/>
      <c r="F949" s="2"/>
    </row>
    <row r="950" spans="3:6" ht="13" x14ac:dyDescent="0.15">
      <c r="C950" s="2"/>
      <c r="E950" s="2"/>
      <c r="F950" s="2"/>
    </row>
    <row r="951" spans="3:6" ht="13" x14ac:dyDescent="0.15">
      <c r="C951" s="2"/>
      <c r="E951" s="2"/>
      <c r="F951" s="2"/>
    </row>
    <row r="952" spans="3:6" ht="13" x14ac:dyDescent="0.15">
      <c r="C952" s="2"/>
      <c r="E952" s="2"/>
      <c r="F952" s="2"/>
    </row>
    <row r="953" spans="3:6" ht="13" x14ac:dyDescent="0.15">
      <c r="C953" s="2"/>
      <c r="E953" s="2"/>
      <c r="F953" s="2"/>
    </row>
    <row r="954" spans="3:6" ht="13" x14ac:dyDescent="0.15">
      <c r="C954" s="2"/>
      <c r="E954" s="2"/>
      <c r="F954" s="2"/>
    </row>
    <row r="955" spans="3:6" ht="13" x14ac:dyDescent="0.15">
      <c r="C955" s="2"/>
      <c r="E955" s="2"/>
      <c r="F955" s="2"/>
    </row>
    <row r="956" spans="3:6" ht="13" x14ac:dyDescent="0.15">
      <c r="C956" s="2"/>
      <c r="E956" s="2"/>
      <c r="F956" s="2"/>
    </row>
    <row r="957" spans="3:6" ht="13" x14ac:dyDescent="0.15">
      <c r="C957" s="2"/>
      <c r="E957" s="2"/>
      <c r="F957" s="2"/>
    </row>
    <row r="958" spans="3:6" ht="13" x14ac:dyDescent="0.15">
      <c r="C958" s="2"/>
      <c r="E958" s="2"/>
      <c r="F958" s="2"/>
    </row>
    <row r="959" spans="3:6" ht="13" x14ac:dyDescent="0.15">
      <c r="C959" s="2"/>
      <c r="E959" s="2"/>
      <c r="F959" s="2"/>
    </row>
    <row r="960" spans="3:6" ht="13" x14ac:dyDescent="0.15">
      <c r="C960" s="2"/>
      <c r="E960" s="2"/>
      <c r="F960" s="2"/>
    </row>
    <row r="961" spans="3:6" ht="13" x14ac:dyDescent="0.15">
      <c r="C961" s="2"/>
      <c r="E961" s="2"/>
      <c r="F961" s="2"/>
    </row>
    <row r="962" spans="3:6" ht="13" x14ac:dyDescent="0.15">
      <c r="C962" s="2"/>
      <c r="E962" s="2"/>
      <c r="F962" s="2"/>
    </row>
    <row r="963" spans="3:6" ht="13" x14ac:dyDescent="0.15">
      <c r="C963" s="2"/>
      <c r="E963" s="2"/>
      <c r="F963" s="2"/>
    </row>
    <row r="964" spans="3:6" ht="13" x14ac:dyDescent="0.15">
      <c r="C964" s="2"/>
      <c r="E964" s="2"/>
      <c r="F964" s="2"/>
    </row>
    <row r="965" spans="3:6" ht="13" x14ac:dyDescent="0.15">
      <c r="C965" s="2"/>
      <c r="E965" s="2"/>
      <c r="F965" s="2"/>
    </row>
    <row r="966" spans="3:6" ht="13" x14ac:dyDescent="0.15">
      <c r="C966" s="2"/>
      <c r="E966" s="2"/>
      <c r="F966" s="2"/>
    </row>
    <row r="967" spans="3:6" ht="13" x14ac:dyDescent="0.15">
      <c r="C967" s="2"/>
      <c r="E967" s="2"/>
      <c r="F967" s="2"/>
    </row>
    <row r="968" spans="3:6" ht="13" x14ac:dyDescent="0.15">
      <c r="C968" s="2"/>
      <c r="E968" s="2"/>
      <c r="F968" s="2"/>
    </row>
    <row r="969" spans="3:6" ht="13" x14ac:dyDescent="0.15">
      <c r="C969" s="2"/>
      <c r="E969" s="2"/>
      <c r="F969" s="2"/>
    </row>
    <row r="970" spans="3:6" ht="13" x14ac:dyDescent="0.15">
      <c r="C970" s="2"/>
      <c r="E970" s="2"/>
      <c r="F970" s="2"/>
    </row>
    <row r="971" spans="3:6" ht="13" x14ac:dyDescent="0.15">
      <c r="C971" s="2"/>
      <c r="E971" s="2"/>
      <c r="F971" s="2"/>
    </row>
    <row r="972" spans="3:6" ht="13" x14ac:dyDescent="0.15">
      <c r="C972" s="2"/>
      <c r="E972" s="2"/>
      <c r="F972" s="2"/>
    </row>
    <row r="973" spans="3:6" ht="13" x14ac:dyDescent="0.15">
      <c r="C973" s="2"/>
      <c r="E973" s="2"/>
      <c r="F973" s="2"/>
    </row>
    <row r="974" spans="3:6" ht="13" x14ac:dyDescent="0.15">
      <c r="C974" s="2"/>
      <c r="E974" s="2"/>
      <c r="F974" s="2"/>
    </row>
    <row r="975" spans="3:6" ht="13" x14ac:dyDescent="0.15">
      <c r="C975" s="2"/>
      <c r="E975" s="2"/>
      <c r="F975" s="2"/>
    </row>
    <row r="976" spans="3:6" ht="13" x14ac:dyDescent="0.15">
      <c r="C976" s="2"/>
      <c r="E976" s="2"/>
      <c r="F976" s="2"/>
    </row>
    <row r="977" spans="3:6" ht="13" x14ac:dyDescent="0.15">
      <c r="C977" s="2"/>
      <c r="E977" s="2"/>
      <c r="F977" s="2"/>
    </row>
    <row r="978" spans="3:6" ht="13" x14ac:dyDescent="0.15">
      <c r="C978" s="2"/>
      <c r="E978" s="2"/>
      <c r="F978" s="2"/>
    </row>
    <row r="979" spans="3:6" ht="13" x14ac:dyDescent="0.15">
      <c r="C979" s="2"/>
      <c r="E979" s="2"/>
      <c r="F979" s="2"/>
    </row>
    <row r="980" spans="3:6" ht="13" x14ac:dyDescent="0.15">
      <c r="C980" s="2"/>
      <c r="E980" s="2"/>
      <c r="F980" s="2"/>
    </row>
    <row r="981" spans="3:6" ht="13" x14ac:dyDescent="0.15">
      <c r="C981" s="2"/>
      <c r="E981" s="2"/>
      <c r="F981" s="2"/>
    </row>
    <row r="982" spans="3:6" ht="13" x14ac:dyDescent="0.15">
      <c r="C982" s="2"/>
      <c r="E982" s="2"/>
      <c r="F982" s="2"/>
    </row>
    <row r="983" spans="3:6" ht="13" x14ac:dyDescent="0.15">
      <c r="C983" s="2"/>
      <c r="E983" s="2"/>
      <c r="F983" s="2"/>
    </row>
    <row r="984" spans="3:6" ht="13" x14ac:dyDescent="0.15">
      <c r="C984" s="2"/>
      <c r="E984" s="2"/>
      <c r="F984" s="2"/>
    </row>
    <row r="985" spans="3:6" ht="13" x14ac:dyDescent="0.15">
      <c r="C985" s="2"/>
      <c r="E985" s="2"/>
      <c r="F985" s="2"/>
    </row>
    <row r="986" spans="3:6" ht="13" x14ac:dyDescent="0.15">
      <c r="C986" s="2"/>
      <c r="E986" s="2"/>
      <c r="F986" s="2"/>
    </row>
    <row r="987" spans="3:6" ht="13" x14ac:dyDescent="0.15">
      <c r="C987" s="2"/>
      <c r="E987" s="2"/>
      <c r="F987" s="2"/>
    </row>
    <row r="988" spans="3:6" ht="13" x14ac:dyDescent="0.15">
      <c r="C988" s="2"/>
      <c r="E988" s="2"/>
      <c r="F988" s="2"/>
    </row>
    <row r="989" spans="3:6" ht="13" x14ac:dyDescent="0.15">
      <c r="C989" s="2"/>
      <c r="E989" s="2"/>
      <c r="F989" s="2"/>
    </row>
    <row r="990" spans="3:6" ht="13" x14ac:dyDescent="0.15">
      <c r="C990" s="2"/>
      <c r="E990" s="2"/>
      <c r="F990" s="2"/>
    </row>
    <row r="991" spans="3:6" ht="13" x14ac:dyDescent="0.15">
      <c r="C991" s="2"/>
      <c r="E991" s="2"/>
      <c r="F991" s="2"/>
    </row>
    <row r="992" spans="3:6" ht="13" x14ac:dyDescent="0.15">
      <c r="C992" s="2"/>
      <c r="E992" s="2"/>
      <c r="F992" s="2"/>
    </row>
    <row r="993" spans="3:6" ht="13" x14ac:dyDescent="0.15">
      <c r="C993" s="2"/>
      <c r="E993" s="2"/>
      <c r="F993" s="2"/>
    </row>
    <row r="994" spans="3:6" ht="13" x14ac:dyDescent="0.15">
      <c r="C994" s="2"/>
      <c r="E994" s="2"/>
      <c r="F994" s="2"/>
    </row>
    <row r="995" spans="3:6" ht="13" x14ac:dyDescent="0.15">
      <c r="C995" s="2"/>
      <c r="E995" s="2"/>
      <c r="F995" s="2"/>
    </row>
    <row r="996" spans="3:6" ht="13" x14ac:dyDescent="0.15">
      <c r="C996" s="2"/>
      <c r="E996" s="2"/>
      <c r="F996" s="2"/>
    </row>
    <row r="997" spans="3:6" ht="13" x14ac:dyDescent="0.15">
      <c r="C997" s="2"/>
      <c r="E997" s="2"/>
      <c r="F997" s="2"/>
    </row>
    <row r="998" spans="3:6" ht="13" x14ac:dyDescent="0.15">
      <c r="C998" s="2"/>
      <c r="E998" s="2"/>
      <c r="F998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42800-4C88-CD4C-B603-9938C5AF1DD3}">
  <dimension ref="A1:B7"/>
  <sheetViews>
    <sheetView zoomScale="220" zoomScaleNormal="220" workbookViewId="0">
      <selection activeCell="A8" sqref="A8"/>
    </sheetView>
  </sheetViews>
  <sheetFormatPr baseColWidth="10" defaultRowHeight="13" x14ac:dyDescent="0.15"/>
  <cols>
    <col min="1" max="1" width="17.5" style="74" bestFit="1" customWidth="1"/>
    <col min="2" max="2" width="39.33203125" bestFit="1" customWidth="1"/>
  </cols>
  <sheetData>
    <row r="1" spans="1:2" x14ac:dyDescent="0.15">
      <c r="A1" s="78" t="s">
        <v>814</v>
      </c>
    </row>
    <row r="2" spans="1:2" x14ac:dyDescent="0.15">
      <c r="A2" s="74">
        <v>200000</v>
      </c>
      <c r="B2" s="94" t="s">
        <v>810</v>
      </c>
    </row>
    <row r="3" spans="1:2" x14ac:dyDescent="0.15">
      <c r="A3" s="74">
        <v>42500</v>
      </c>
      <c r="B3" s="94" t="s">
        <v>36</v>
      </c>
    </row>
    <row r="4" spans="1:2" x14ac:dyDescent="0.15">
      <c r="A4" s="74">
        <v>100000</v>
      </c>
      <c r="B4" s="94" t="s">
        <v>811</v>
      </c>
    </row>
    <row r="5" spans="1:2" x14ac:dyDescent="0.15">
      <c r="A5" s="74">
        <v>75000</v>
      </c>
      <c r="B5" s="94" t="s">
        <v>812</v>
      </c>
    </row>
    <row r="6" spans="1:2" x14ac:dyDescent="0.15">
      <c r="A6" s="74">
        <v>101000</v>
      </c>
      <c r="B6" s="94" t="s">
        <v>813</v>
      </c>
    </row>
    <row r="7" spans="1:2" x14ac:dyDescent="0.15">
      <c r="A7" s="74">
        <v>105894</v>
      </c>
      <c r="B7" s="94" t="s">
        <v>815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1000"/>
  <sheetViews>
    <sheetView topLeftCell="I1" zoomScale="130" zoomScaleNormal="130" workbookViewId="0">
      <selection activeCell="M2" sqref="M2"/>
    </sheetView>
  </sheetViews>
  <sheetFormatPr baseColWidth="10" defaultColWidth="14.5" defaultRowHeight="15.75" customHeight="1" x14ac:dyDescent="0.15"/>
  <cols>
    <col min="1" max="1" width="29.5" customWidth="1"/>
    <col min="13" max="13" width="14.5" customWidth="1"/>
  </cols>
  <sheetData>
    <row r="1" spans="1:26" ht="13" x14ac:dyDescent="0.15">
      <c r="A1" s="16" t="s">
        <v>14</v>
      </c>
      <c r="B1" s="17"/>
      <c r="C1" s="17"/>
      <c r="D1" s="17"/>
      <c r="E1" s="17"/>
      <c r="F1" s="17"/>
      <c r="G1" s="17"/>
      <c r="H1" s="17"/>
      <c r="I1" s="17"/>
      <c r="J1" s="18"/>
      <c r="K1" s="18"/>
      <c r="L1" s="18"/>
      <c r="M1" s="18"/>
      <c r="N1" s="19"/>
      <c r="O1" s="19"/>
      <c r="P1" s="19"/>
      <c r="Q1" s="18"/>
      <c r="R1" s="20"/>
      <c r="S1" s="20"/>
      <c r="T1" s="20"/>
      <c r="U1" s="20"/>
      <c r="V1" s="20"/>
      <c r="W1" s="20"/>
      <c r="X1" s="20"/>
      <c r="Y1" s="20"/>
      <c r="Z1" s="20"/>
    </row>
    <row r="2" spans="1:26" ht="28" x14ac:dyDescent="0.15">
      <c r="A2" s="21"/>
      <c r="B2" s="22" t="s">
        <v>169</v>
      </c>
      <c r="C2" s="22" t="s">
        <v>169</v>
      </c>
      <c r="D2" s="22" t="s">
        <v>169</v>
      </c>
      <c r="E2" s="22" t="s">
        <v>169</v>
      </c>
      <c r="F2" s="22" t="s">
        <v>169</v>
      </c>
      <c r="G2" s="22" t="s">
        <v>169</v>
      </c>
      <c r="H2" s="22" t="s">
        <v>169</v>
      </c>
      <c r="I2" s="22" t="s">
        <v>169</v>
      </c>
      <c r="J2" s="22" t="s">
        <v>169</v>
      </c>
      <c r="K2" s="22" t="s">
        <v>169</v>
      </c>
      <c r="L2" s="22" t="s">
        <v>169</v>
      </c>
      <c r="M2" s="23" t="s">
        <v>170</v>
      </c>
      <c r="N2" s="24" t="s">
        <v>171</v>
      </c>
      <c r="O2" s="25"/>
      <c r="P2" s="24"/>
      <c r="Q2" s="26"/>
      <c r="R2" s="27"/>
      <c r="S2" s="27"/>
      <c r="T2" s="27"/>
      <c r="U2" s="27"/>
      <c r="V2" s="27"/>
      <c r="W2" s="27"/>
      <c r="X2" s="27"/>
      <c r="Y2" s="27"/>
      <c r="Z2" s="27"/>
    </row>
    <row r="3" spans="1:26" ht="13" x14ac:dyDescent="0.15">
      <c r="A3" s="28" t="s">
        <v>172</v>
      </c>
      <c r="B3" s="29" t="s">
        <v>173</v>
      </c>
      <c r="C3" s="29" t="s">
        <v>174</v>
      </c>
      <c r="D3" s="29" t="s">
        <v>175</v>
      </c>
      <c r="E3" s="29" t="s">
        <v>176</v>
      </c>
      <c r="F3" s="29" t="s">
        <v>177</v>
      </c>
      <c r="G3" s="29" t="s">
        <v>178</v>
      </c>
      <c r="H3" s="29" t="s">
        <v>179</v>
      </c>
      <c r="I3" s="29" t="s">
        <v>180</v>
      </c>
      <c r="J3" s="29" t="s">
        <v>181</v>
      </c>
      <c r="K3" s="29" t="s">
        <v>182</v>
      </c>
      <c r="L3" s="29" t="s">
        <v>183</v>
      </c>
      <c r="M3" s="29" t="s">
        <v>184</v>
      </c>
      <c r="N3" s="30" t="s">
        <v>185</v>
      </c>
      <c r="O3" s="31"/>
      <c r="P3" s="30"/>
      <c r="Q3" s="18"/>
      <c r="R3" s="20"/>
      <c r="S3" s="20"/>
      <c r="T3" s="20"/>
      <c r="U3" s="20"/>
      <c r="V3" s="20"/>
      <c r="W3" s="20"/>
      <c r="X3" s="20"/>
      <c r="Y3" s="20"/>
      <c r="Z3" s="20"/>
    </row>
    <row r="4" spans="1:26" ht="13" x14ac:dyDescent="0.15">
      <c r="A4" s="32" t="s">
        <v>186</v>
      </c>
      <c r="B4" s="33">
        <v>1676048</v>
      </c>
      <c r="C4" s="33">
        <v>1764539</v>
      </c>
      <c r="D4" s="33">
        <v>1730546</v>
      </c>
      <c r="E4" s="33">
        <v>1801285</v>
      </c>
      <c r="F4" s="33">
        <v>1949255</v>
      </c>
      <c r="G4" s="33">
        <v>2050159</v>
      </c>
      <c r="H4" s="33">
        <v>2181831</v>
      </c>
      <c r="I4" s="33">
        <v>2131132</v>
      </c>
      <c r="J4" s="33">
        <v>2217913</v>
      </c>
      <c r="K4" s="33">
        <v>2186090</v>
      </c>
      <c r="L4" s="33">
        <v>2063326</v>
      </c>
      <c r="M4" s="33">
        <v>2000000</v>
      </c>
      <c r="N4" s="34">
        <v>2000000</v>
      </c>
      <c r="O4" s="35"/>
      <c r="P4" s="34"/>
      <c r="Q4" s="36"/>
      <c r="R4" s="20"/>
      <c r="S4" s="20"/>
      <c r="T4" s="20"/>
      <c r="U4" s="20"/>
      <c r="V4" s="20"/>
      <c r="W4" s="20"/>
      <c r="X4" s="20"/>
      <c r="Y4" s="20"/>
      <c r="Z4" s="20"/>
    </row>
    <row r="5" spans="1:26" ht="13" x14ac:dyDescent="0.1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9"/>
      <c r="O5" s="19"/>
      <c r="P5" s="19"/>
      <c r="Q5" s="18"/>
      <c r="R5" s="20"/>
      <c r="S5" s="20"/>
      <c r="T5" s="20"/>
      <c r="U5" s="20"/>
      <c r="V5" s="20"/>
      <c r="W5" s="20"/>
      <c r="X5" s="20"/>
      <c r="Y5" s="20"/>
      <c r="Z5" s="20"/>
    </row>
    <row r="6" spans="1:26" ht="13" x14ac:dyDescent="0.15">
      <c r="A6" s="16" t="s">
        <v>187</v>
      </c>
      <c r="B6" s="17"/>
      <c r="C6" s="17"/>
      <c r="D6" s="17"/>
      <c r="E6" s="17"/>
      <c r="F6" s="17"/>
      <c r="G6" s="17"/>
      <c r="H6" s="17"/>
      <c r="I6" s="17"/>
      <c r="J6" s="18"/>
      <c r="K6" s="18"/>
      <c r="L6" s="18"/>
      <c r="M6" s="18"/>
      <c r="N6" s="19"/>
      <c r="O6" s="19"/>
      <c r="P6" s="19"/>
      <c r="Q6" s="18"/>
      <c r="R6" s="20"/>
      <c r="S6" s="20"/>
      <c r="T6" s="20"/>
      <c r="U6" s="20"/>
      <c r="V6" s="20"/>
      <c r="W6" s="20"/>
      <c r="X6" s="20"/>
      <c r="Y6" s="20"/>
      <c r="Z6" s="20"/>
    </row>
    <row r="7" spans="1:26" ht="13" x14ac:dyDescent="0.15">
      <c r="A7" s="37" t="s">
        <v>188</v>
      </c>
      <c r="B7" s="36"/>
      <c r="C7" s="18"/>
      <c r="D7" s="36"/>
      <c r="E7" s="36"/>
      <c r="F7" s="36"/>
      <c r="G7" s="38">
        <v>98793</v>
      </c>
      <c r="H7" s="38">
        <v>131154</v>
      </c>
      <c r="I7" s="38">
        <v>149685</v>
      </c>
      <c r="J7" s="38">
        <v>153408</v>
      </c>
      <c r="K7" s="38">
        <v>175517</v>
      </c>
      <c r="L7" s="38">
        <v>158844</v>
      </c>
      <c r="M7" s="38">
        <v>87758</v>
      </c>
      <c r="N7" s="39">
        <v>90000</v>
      </c>
      <c r="O7" s="19"/>
      <c r="P7" s="39"/>
      <c r="Q7" s="36"/>
      <c r="R7" s="20"/>
      <c r="S7" s="20"/>
      <c r="T7" s="20"/>
      <c r="U7" s="20"/>
      <c r="V7" s="20"/>
      <c r="W7" s="20"/>
      <c r="X7" s="20"/>
      <c r="Y7" s="20"/>
      <c r="Z7" s="20"/>
    </row>
    <row r="8" spans="1:26" ht="13" x14ac:dyDescent="0.15">
      <c r="A8" s="40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9"/>
      <c r="O8" s="19"/>
      <c r="P8" s="19"/>
      <c r="Q8" s="18"/>
      <c r="R8" s="20"/>
      <c r="S8" s="20"/>
      <c r="T8" s="20"/>
      <c r="U8" s="20"/>
      <c r="V8" s="20"/>
      <c r="W8" s="20"/>
      <c r="X8" s="20"/>
      <c r="Y8" s="20"/>
      <c r="Z8" s="20"/>
    </row>
    <row r="9" spans="1:26" ht="13" x14ac:dyDescent="0.15">
      <c r="A9" s="36" t="s">
        <v>189</v>
      </c>
      <c r="B9" s="38">
        <v>72584</v>
      </c>
      <c r="C9" s="38">
        <v>88177</v>
      </c>
      <c r="D9" s="38">
        <v>80025</v>
      </c>
      <c r="E9" s="38">
        <v>88758</v>
      </c>
      <c r="F9" s="38">
        <v>81876</v>
      </c>
      <c r="G9" s="38">
        <v>85473</v>
      </c>
      <c r="H9" s="38">
        <v>91872</v>
      </c>
      <c r="I9" s="38">
        <v>118857</v>
      </c>
      <c r="J9" s="38">
        <v>61433</v>
      </c>
      <c r="K9" s="38">
        <v>73232</v>
      </c>
      <c r="L9" s="38">
        <v>71560</v>
      </c>
      <c r="M9" s="38">
        <v>40000</v>
      </c>
      <c r="N9" s="39">
        <v>60000</v>
      </c>
      <c r="O9" s="19"/>
      <c r="P9" s="39"/>
      <c r="Q9" s="36"/>
      <c r="R9" s="20"/>
      <c r="S9" s="20"/>
      <c r="T9" s="20"/>
      <c r="U9" s="20"/>
      <c r="V9" s="20"/>
      <c r="W9" s="20"/>
      <c r="X9" s="20"/>
      <c r="Y9" s="20"/>
      <c r="Z9" s="20"/>
    </row>
    <row r="10" spans="1:26" ht="13" x14ac:dyDescent="0.15">
      <c r="A10" s="36" t="s">
        <v>190</v>
      </c>
      <c r="B10" s="38">
        <v>3368</v>
      </c>
      <c r="C10" s="38">
        <v>5739</v>
      </c>
      <c r="D10" s="38">
        <v>3627</v>
      </c>
      <c r="E10" s="38">
        <v>1118</v>
      </c>
      <c r="F10" s="38">
        <v>4871</v>
      </c>
      <c r="G10" s="38">
        <v>2941</v>
      </c>
      <c r="H10" s="38">
        <v>3401</v>
      </c>
      <c r="I10" s="38">
        <v>3352</v>
      </c>
      <c r="J10" s="38">
        <v>3396</v>
      </c>
      <c r="K10" s="38">
        <v>3529</v>
      </c>
      <c r="L10" s="38">
        <v>2240</v>
      </c>
      <c r="M10" s="38">
        <v>3450</v>
      </c>
      <c r="N10" s="39">
        <v>2240</v>
      </c>
      <c r="O10" s="19"/>
      <c r="P10" s="39"/>
      <c r="Q10" s="36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13" x14ac:dyDescent="0.15">
      <c r="A11" s="36" t="s">
        <v>191</v>
      </c>
      <c r="B11" s="38">
        <v>49144</v>
      </c>
      <c r="C11" s="38">
        <v>58442</v>
      </c>
      <c r="D11" s="38">
        <v>47910</v>
      </c>
      <c r="E11" s="38">
        <v>50820</v>
      </c>
      <c r="F11" s="38">
        <v>47412</v>
      </c>
      <c r="G11" s="38">
        <v>52770</v>
      </c>
      <c r="H11" s="38">
        <v>56562</v>
      </c>
      <c r="I11" s="38">
        <v>54566</v>
      </c>
      <c r="J11" s="38">
        <v>66152</v>
      </c>
      <c r="K11" s="38">
        <v>71639</v>
      </c>
      <c r="L11" s="38">
        <v>27251</v>
      </c>
      <c r="M11" s="38">
        <v>50000</v>
      </c>
      <c r="N11" s="39">
        <v>27251</v>
      </c>
      <c r="O11" s="19"/>
      <c r="P11" s="39"/>
      <c r="Q11" s="36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13" x14ac:dyDescent="0.15">
      <c r="A12" s="36" t="s">
        <v>192</v>
      </c>
      <c r="B12" s="38">
        <v>211093</v>
      </c>
      <c r="C12" s="38">
        <v>247693</v>
      </c>
      <c r="D12" s="38">
        <v>253795</v>
      </c>
      <c r="E12" s="38">
        <v>300032</v>
      </c>
      <c r="F12" s="38">
        <v>275532</v>
      </c>
      <c r="G12" s="38">
        <v>281180</v>
      </c>
      <c r="H12" s="38">
        <v>281180</v>
      </c>
      <c r="I12" s="38">
        <v>265974</v>
      </c>
      <c r="J12" s="38">
        <v>241727</v>
      </c>
      <c r="K12" s="38">
        <v>242704</v>
      </c>
      <c r="L12" s="38">
        <v>222728</v>
      </c>
      <c r="M12" s="38">
        <v>202704</v>
      </c>
      <c r="N12" s="39">
        <v>202704</v>
      </c>
      <c r="O12" s="19"/>
      <c r="P12" s="39"/>
      <c r="Q12" s="36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13" x14ac:dyDescent="0.15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9"/>
      <c r="O13" s="19"/>
      <c r="P13" s="19"/>
      <c r="Q13" s="18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13" x14ac:dyDescent="0.15">
      <c r="A14" s="16" t="s">
        <v>193</v>
      </c>
      <c r="B14" s="17"/>
      <c r="C14" s="17"/>
      <c r="D14" s="17"/>
      <c r="E14" s="17"/>
      <c r="F14" s="17"/>
      <c r="G14" s="17"/>
      <c r="H14" s="17"/>
      <c r="I14" s="17"/>
      <c r="J14" s="18"/>
      <c r="K14" s="18"/>
      <c r="L14" s="18"/>
      <c r="M14" s="18"/>
      <c r="N14" s="19"/>
      <c r="O14" s="19"/>
      <c r="P14" s="19"/>
      <c r="Q14" s="41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13" x14ac:dyDescent="0.15">
      <c r="A15" s="37" t="s">
        <v>145</v>
      </c>
      <c r="B15" s="38">
        <v>261</v>
      </c>
      <c r="C15" s="38">
        <v>927</v>
      </c>
      <c r="D15" s="36"/>
      <c r="E15" s="38">
        <v>25</v>
      </c>
      <c r="F15" s="36"/>
      <c r="G15" s="38">
        <v>6058</v>
      </c>
      <c r="H15" s="38">
        <v>2417</v>
      </c>
      <c r="I15" s="38">
        <v>33786</v>
      </c>
      <c r="J15" s="38">
        <v>14962</v>
      </c>
      <c r="K15" s="38">
        <v>2621</v>
      </c>
      <c r="L15" s="38">
        <v>678</v>
      </c>
      <c r="M15" s="38">
        <v>2621</v>
      </c>
      <c r="N15" s="39">
        <v>2621</v>
      </c>
      <c r="O15" s="19"/>
      <c r="P15" s="39"/>
      <c r="Q15" s="36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13" x14ac:dyDescent="0.15">
      <c r="A16" s="37" t="s">
        <v>126</v>
      </c>
      <c r="B16" s="36"/>
      <c r="C16" s="36"/>
      <c r="D16" s="36"/>
      <c r="E16" s="36"/>
      <c r="F16" s="36"/>
      <c r="G16" s="18"/>
      <c r="H16" s="38">
        <v>475</v>
      </c>
      <c r="I16" s="38">
        <v>4974</v>
      </c>
      <c r="J16" s="38">
        <v>5715</v>
      </c>
      <c r="K16" s="36"/>
      <c r="L16" s="36"/>
      <c r="M16" s="36"/>
      <c r="N16" s="36"/>
      <c r="O16" s="36"/>
      <c r="P16" s="42"/>
      <c r="Q16" s="36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13" x14ac:dyDescent="0.15">
      <c r="A17" s="37" t="s">
        <v>112</v>
      </c>
      <c r="B17" s="38">
        <v>16785</v>
      </c>
      <c r="C17" s="38">
        <v>24111</v>
      </c>
      <c r="D17" s="38">
        <v>22900</v>
      </c>
      <c r="E17" s="38">
        <v>32045</v>
      </c>
      <c r="F17" s="38">
        <v>17110</v>
      </c>
      <c r="G17" s="38">
        <v>29654</v>
      </c>
      <c r="H17" s="38">
        <v>31815</v>
      </c>
      <c r="I17" s="38">
        <v>21010</v>
      </c>
      <c r="J17" s="38">
        <v>28245</v>
      </c>
      <c r="K17" s="38">
        <v>33675</v>
      </c>
      <c r="L17" s="38">
        <v>38975</v>
      </c>
      <c r="M17" s="38">
        <v>31000</v>
      </c>
      <c r="N17" s="39">
        <v>30000</v>
      </c>
      <c r="O17" s="19"/>
      <c r="P17" s="39"/>
      <c r="Q17" s="36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13" x14ac:dyDescent="0.15">
      <c r="A18" s="37" t="s">
        <v>194</v>
      </c>
      <c r="B18" s="36"/>
      <c r="C18" s="36"/>
      <c r="D18" s="36"/>
      <c r="E18" s="36"/>
      <c r="F18" s="36"/>
      <c r="G18" s="18"/>
      <c r="H18" s="40"/>
      <c r="I18" s="95"/>
      <c r="J18" s="95"/>
      <c r="K18" s="18"/>
      <c r="L18" s="18"/>
      <c r="M18" s="18"/>
      <c r="N18" s="19"/>
      <c r="O18" s="19"/>
      <c r="P18" s="19"/>
      <c r="Q18" s="18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13" x14ac:dyDescent="0.15">
      <c r="A19" s="37" t="s">
        <v>195</v>
      </c>
      <c r="B19" s="38">
        <v>500492</v>
      </c>
      <c r="C19" s="38">
        <v>463286</v>
      </c>
      <c r="D19" s="38">
        <v>511820</v>
      </c>
      <c r="E19" s="38">
        <v>508005</v>
      </c>
      <c r="F19" s="38">
        <v>594263</v>
      </c>
      <c r="G19" s="38">
        <v>585766</v>
      </c>
      <c r="H19" s="38">
        <v>574706</v>
      </c>
      <c r="I19" s="38">
        <v>573653</v>
      </c>
      <c r="J19" s="38">
        <v>543809</v>
      </c>
      <c r="K19" s="38">
        <v>508293</v>
      </c>
      <c r="L19" s="38">
        <v>462402</v>
      </c>
      <c r="M19" s="38">
        <v>429200</v>
      </c>
      <c r="N19" s="39">
        <v>460000</v>
      </c>
      <c r="O19" s="19"/>
      <c r="P19" s="39"/>
      <c r="Q19" s="36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13" x14ac:dyDescent="0.15">
      <c r="A20" s="40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9"/>
      <c r="O20" s="19"/>
      <c r="P20" s="19"/>
      <c r="Q20" s="18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13" x14ac:dyDescent="0.15">
      <c r="A21" s="37" t="s">
        <v>196</v>
      </c>
      <c r="B21" s="38">
        <v>330341</v>
      </c>
      <c r="C21" s="38">
        <v>328527</v>
      </c>
      <c r="D21" s="38">
        <v>450143</v>
      </c>
      <c r="E21" s="38">
        <v>409435</v>
      </c>
      <c r="F21" s="38">
        <v>549212</v>
      </c>
      <c r="G21" s="38">
        <v>779442</v>
      </c>
      <c r="H21" s="38">
        <v>669323</v>
      </c>
      <c r="I21" s="38">
        <v>606740</v>
      </c>
      <c r="J21" s="38">
        <v>767129</v>
      </c>
      <c r="K21" s="38">
        <v>590861</v>
      </c>
      <c r="L21" s="38">
        <v>718177</v>
      </c>
      <c r="M21" s="38">
        <v>550000</v>
      </c>
      <c r="N21" s="39">
        <v>600000</v>
      </c>
      <c r="O21" s="19"/>
      <c r="P21" s="39"/>
      <c r="Q21" s="36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13" x14ac:dyDescent="0.15">
      <c r="A22" s="37" t="s">
        <v>197</v>
      </c>
      <c r="B22" s="38">
        <v>920265</v>
      </c>
      <c r="C22" s="38">
        <v>832514</v>
      </c>
      <c r="D22" s="38">
        <v>722201</v>
      </c>
      <c r="E22" s="38">
        <v>688475</v>
      </c>
      <c r="F22" s="38">
        <v>594407</v>
      </c>
      <c r="G22" s="38">
        <v>496741</v>
      </c>
      <c r="H22" s="38">
        <v>478279</v>
      </c>
      <c r="I22" s="38">
        <v>384173</v>
      </c>
      <c r="J22" s="38">
        <v>340430</v>
      </c>
      <c r="K22" s="38">
        <v>332608</v>
      </c>
      <c r="L22" s="38">
        <v>257945</v>
      </c>
      <c r="M22" s="38">
        <v>200000</v>
      </c>
      <c r="N22" s="39">
        <v>146000</v>
      </c>
      <c r="O22" s="19"/>
      <c r="P22" s="39"/>
      <c r="Q22" s="36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13" x14ac:dyDescent="0.15">
      <c r="A23" s="37" t="s">
        <v>198</v>
      </c>
      <c r="B23" s="38">
        <v>25964</v>
      </c>
      <c r="C23" s="38">
        <v>29331</v>
      </c>
      <c r="D23" s="38">
        <v>25330</v>
      </c>
      <c r="E23" s="38">
        <v>19552</v>
      </c>
      <c r="F23" s="38">
        <v>17754</v>
      </c>
      <c r="G23" s="38">
        <v>15237</v>
      </c>
      <c r="H23" s="38">
        <v>11303</v>
      </c>
      <c r="I23" s="38">
        <v>21347</v>
      </c>
      <c r="J23" s="38">
        <v>22431</v>
      </c>
      <c r="K23" s="38">
        <v>18417</v>
      </c>
      <c r="L23" s="38">
        <v>12012</v>
      </c>
      <c r="M23" s="38">
        <v>9000</v>
      </c>
      <c r="N23" s="39">
        <v>12000</v>
      </c>
      <c r="O23" s="19"/>
      <c r="P23" s="39"/>
      <c r="Q23" s="36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13" x14ac:dyDescent="0.15">
      <c r="A24" s="37" t="s">
        <v>199</v>
      </c>
      <c r="B24" s="38">
        <v>65000</v>
      </c>
      <c r="C24" s="38">
        <v>60000</v>
      </c>
      <c r="D24" s="38">
        <v>30982</v>
      </c>
      <c r="E24" s="38">
        <v>24762</v>
      </c>
      <c r="F24" s="38">
        <v>27268</v>
      </c>
      <c r="G24" s="38">
        <v>33501</v>
      </c>
      <c r="H24" s="38">
        <v>133185</v>
      </c>
      <c r="I24" s="38">
        <v>99325</v>
      </c>
      <c r="J24" s="38">
        <v>208676</v>
      </c>
      <c r="K24" s="38">
        <v>336472</v>
      </c>
      <c r="L24" s="38">
        <v>248127</v>
      </c>
      <c r="M24" s="38">
        <v>115000</v>
      </c>
      <c r="N24" s="39">
        <v>115000</v>
      </c>
      <c r="O24" s="19"/>
      <c r="P24" s="39"/>
      <c r="Q24" s="36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13" x14ac:dyDescent="0.15">
      <c r="A25" s="37" t="s">
        <v>200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38">
        <v>28902</v>
      </c>
      <c r="M25" s="18"/>
      <c r="N25" s="19"/>
      <c r="O25" s="19"/>
      <c r="P25" s="19"/>
      <c r="Q25" s="36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13" x14ac:dyDescent="0.15">
      <c r="A26" s="37" t="s">
        <v>201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38">
        <v>63664</v>
      </c>
      <c r="M26" s="18"/>
      <c r="N26" s="19"/>
      <c r="O26" s="19"/>
      <c r="P26" s="19"/>
      <c r="Q26" s="36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13" x14ac:dyDescent="0.15">
      <c r="A27" s="43" t="s">
        <v>202</v>
      </c>
      <c r="B27" s="44" t="s">
        <v>203</v>
      </c>
      <c r="C27" s="45">
        <v>504796</v>
      </c>
      <c r="D27" s="45">
        <v>250102</v>
      </c>
      <c r="E27" s="45">
        <v>80378</v>
      </c>
      <c r="F27" s="44"/>
      <c r="G27" s="44"/>
      <c r="H27" s="45">
        <v>540278</v>
      </c>
      <c r="I27" s="45">
        <v>985</v>
      </c>
      <c r="J27" s="44"/>
      <c r="K27" s="45">
        <v>110301</v>
      </c>
      <c r="L27" s="46"/>
      <c r="M27" s="44"/>
      <c r="N27" s="47"/>
      <c r="O27" s="47"/>
      <c r="P27" s="47"/>
      <c r="Q27" s="18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13" x14ac:dyDescent="0.15">
      <c r="A28" s="28" t="s">
        <v>152</v>
      </c>
      <c r="B28" s="48">
        <f t="shared" ref="B28:N28" si="0">SUM(B4:B27)</f>
        <v>3871345</v>
      </c>
      <c r="C28" s="48">
        <f t="shared" si="0"/>
        <v>4408082</v>
      </c>
      <c r="D28" s="48">
        <f t="shared" si="0"/>
        <v>4129381</v>
      </c>
      <c r="E28" s="48">
        <f t="shared" si="0"/>
        <v>4004690</v>
      </c>
      <c r="F28" s="48">
        <f t="shared" si="0"/>
        <v>4158960</v>
      </c>
      <c r="G28" s="48">
        <f t="shared" si="0"/>
        <v>4517715</v>
      </c>
      <c r="H28" s="48">
        <f t="shared" si="0"/>
        <v>5187781</v>
      </c>
      <c r="I28" s="48">
        <f t="shared" si="0"/>
        <v>4469559</v>
      </c>
      <c r="J28" s="48">
        <f t="shared" si="0"/>
        <v>4675426</v>
      </c>
      <c r="K28" s="48">
        <f t="shared" si="0"/>
        <v>4685959</v>
      </c>
      <c r="L28" s="48">
        <f t="shared" si="0"/>
        <v>4376831</v>
      </c>
      <c r="M28" s="49">
        <f t="shared" si="0"/>
        <v>3720733</v>
      </c>
      <c r="N28" s="48">
        <f t="shared" si="0"/>
        <v>3747816</v>
      </c>
      <c r="O28" s="17"/>
      <c r="P28" s="49"/>
      <c r="Q28" s="36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13" hidden="1" x14ac:dyDescent="0.15">
      <c r="A29" s="36" t="s">
        <v>204</v>
      </c>
      <c r="B29" s="38">
        <v>3871345</v>
      </c>
      <c r="C29" s="38">
        <v>4408082</v>
      </c>
      <c r="D29" s="38">
        <v>4129381</v>
      </c>
      <c r="E29" s="38">
        <v>4004690</v>
      </c>
      <c r="F29" s="38">
        <v>4158960</v>
      </c>
      <c r="G29" s="38">
        <v>4517715</v>
      </c>
      <c r="H29" s="38">
        <v>5187781</v>
      </c>
      <c r="I29" s="38">
        <v>4469559</v>
      </c>
      <c r="J29" s="38">
        <v>4675426</v>
      </c>
      <c r="K29" s="38">
        <v>4685959</v>
      </c>
      <c r="L29" s="38">
        <v>4372096</v>
      </c>
      <c r="M29" s="18"/>
      <c r="N29" s="19"/>
      <c r="O29" s="19"/>
      <c r="P29" s="19"/>
      <c r="Q29" s="18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13" hidden="1" x14ac:dyDescent="0.15">
      <c r="A30" s="36" t="s">
        <v>205</v>
      </c>
      <c r="B30" s="36" t="s">
        <v>203</v>
      </c>
      <c r="C30" s="36" t="s">
        <v>203</v>
      </c>
      <c r="D30" s="36" t="s">
        <v>203</v>
      </c>
      <c r="E30" s="36" t="s">
        <v>203</v>
      </c>
      <c r="F30" s="36" t="s">
        <v>203</v>
      </c>
      <c r="G30" s="36" t="s">
        <v>203</v>
      </c>
      <c r="H30" s="36" t="s">
        <v>203</v>
      </c>
      <c r="I30" s="36" t="s">
        <v>203</v>
      </c>
      <c r="J30" s="36" t="s">
        <v>203</v>
      </c>
      <c r="K30" s="36" t="s">
        <v>203</v>
      </c>
      <c r="L30" s="38">
        <v>-4735</v>
      </c>
      <c r="M30" s="18"/>
      <c r="N30" s="19"/>
      <c r="O30" s="19"/>
      <c r="P30" s="19"/>
      <c r="Q30" s="18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3" x14ac:dyDescent="0.15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9"/>
      <c r="O31" s="19"/>
      <c r="P31" s="19"/>
      <c r="Q31" s="18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3" x14ac:dyDescent="0.15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9"/>
      <c r="O32" s="19"/>
      <c r="P32" s="19"/>
      <c r="Q32" s="18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3" x14ac:dyDescent="0.1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9"/>
      <c r="O33" s="18"/>
      <c r="P33" s="18"/>
      <c r="Q33" s="18"/>
      <c r="R33" s="20"/>
      <c r="S33" s="20"/>
      <c r="T33" s="20"/>
      <c r="U33" s="20"/>
      <c r="V33" s="20"/>
      <c r="W33" s="20"/>
      <c r="X33" s="20"/>
      <c r="Y33" s="20"/>
      <c r="Z33" s="20"/>
    </row>
    <row r="34" spans="1:26" ht="13" x14ac:dyDescent="0.15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9"/>
      <c r="O34" s="19"/>
      <c r="P34" s="19"/>
      <c r="Q34" s="18"/>
      <c r="R34" s="20"/>
      <c r="S34" s="20"/>
      <c r="T34" s="20"/>
      <c r="U34" s="20"/>
      <c r="V34" s="20"/>
      <c r="W34" s="20"/>
      <c r="X34" s="20"/>
      <c r="Y34" s="20"/>
      <c r="Z34" s="20"/>
    </row>
    <row r="35" spans="1:26" ht="13" x14ac:dyDescent="0.15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9"/>
      <c r="O35" s="19"/>
      <c r="P35" s="19"/>
      <c r="Q35" s="18"/>
      <c r="R35" s="20"/>
      <c r="S35" s="20"/>
      <c r="T35" s="20"/>
      <c r="U35" s="20"/>
      <c r="V35" s="20"/>
      <c r="W35" s="20"/>
      <c r="X35" s="20"/>
      <c r="Y35" s="20"/>
      <c r="Z35" s="20"/>
    </row>
    <row r="36" spans="1:26" ht="13" x14ac:dyDescent="0.15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9"/>
      <c r="O36" s="19"/>
      <c r="P36" s="19"/>
      <c r="Q36" s="18"/>
      <c r="R36" s="20"/>
      <c r="S36" s="20"/>
      <c r="T36" s="20"/>
      <c r="U36" s="20"/>
      <c r="V36" s="20"/>
      <c r="W36" s="20"/>
      <c r="X36" s="20"/>
      <c r="Y36" s="20"/>
      <c r="Z36" s="20"/>
    </row>
    <row r="37" spans="1:26" ht="13" x14ac:dyDescent="0.15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9"/>
      <c r="O37" s="19"/>
      <c r="P37" s="19"/>
      <c r="Q37" s="18"/>
      <c r="R37" s="20"/>
      <c r="S37" s="20"/>
      <c r="T37" s="20"/>
      <c r="U37" s="20"/>
      <c r="V37" s="20"/>
      <c r="W37" s="20"/>
      <c r="X37" s="20"/>
      <c r="Y37" s="20"/>
      <c r="Z37" s="20"/>
    </row>
    <row r="38" spans="1:26" ht="13" x14ac:dyDescent="0.15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9"/>
      <c r="O38" s="19"/>
      <c r="P38" s="19"/>
      <c r="Q38" s="18"/>
      <c r="R38" s="20"/>
      <c r="S38" s="20"/>
      <c r="T38" s="20"/>
      <c r="U38" s="20"/>
      <c r="V38" s="20"/>
      <c r="W38" s="20"/>
      <c r="X38" s="20"/>
      <c r="Y38" s="20"/>
      <c r="Z38" s="20"/>
    </row>
    <row r="39" spans="1:26" ht="13" x14ac:dyDescent="0.15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9"/>
      <c r="O39" s="19"/>
      <c r="P39" s="19"/>
      <c r="Q39" s="18"/>
      <c r="R39" s="20"/>
      <c r="S39" s="20"/>
      <c r="T39" s="20"/>
      <c r="U39" s="20"/>
      <c r="V39" s="20"/>
      <c r="W39" s="20"/>
      <c r="X39" s="20"/>
      <c r="Y39" s="20"/>
      <c r="Z39" s="20"/>
    </row>
    <row r="40" spans="1:26" ht="13" x14ac:dyDescent="0.15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9"/>
      <c r="O40" s="19"/>
      <c r="P40" s="19"/>
      <c r="Q40" s="18"/>
      <c r="R40" s="20"/>
      <c r="S40" s="20"/>
      <c r="T40" s="20"/>
      <c r="U40" s="20"/>
      <c r="V40" s="20"/>
      <c r="W40" s="20"/>
      <c r="X40" s="20"/>
      <c r="Y40" s="20"/>
      <c r="Z40" s="20"/>
    </row>
    <row r="41" spans="1:26" ht="13" x14ac:dyDescent="0.15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9"/>
      <c r="O41" s="19"/>
      <c r="P41" s="19"/>
      <c r="Q41" s="18"/>
      <c r="R41" s="20"/>
      <c r="S41" s="20"/>
      <c r="T41" s="20"/>
      <c r="U41" s="20"/>
      <c r="V41" s="20"/>
      <c r="W41" s="20"/>
      <c r="X41" s="20"/>
      <c r="Y41" s="20"/>
      <c r="Z41" s="20"/>
    </row>
    <row r="42" spans="1:26" ht="13" x14ac:dyDescent="0.15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9"/>
      <c r="O42" s="19"/>
      <c r="P42" s="19"/>
      <c r="Q42" s="18"/>
      <c r="R42" s="20"/>
      <c r="S42" s="20"/>
      <c r="T42" s="20"/>
      <c r="U42" s="20"/>
      <c r="V42" s="20"/>
      <c r="W42" s="20"/>
      <c r="X42" s="20"/>
      <c r="Y42" s="20"/>
      <c r="Z42" s="20"/>
    </row>
    <row r="43" spans="1:26" ht="13" x14ac:dyDescent="0.15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9"/>
      <c r="O43" s="19"/>
      <c r="P43" s="19"/>
      <c r="Q43" s="18"/>
      <c r="R43" s="20"/>
      <c r="S43" s="20"/>
      <c r="T43" s="20"/>
      <c r="U43" s="20"/>
      <c r="V43" s="20"/>
      <c r="W43" s="20"/>
      <c r="X43" s="20"/>
      <c r="Y43" s="20"/>
      <c r="Z43" s="20"/>
    </row>
    <row r="44" spans="1:26" ht="13" x14ac:dyDescent="0.15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9"/>
      <c r="O44" s="19"/>
      <c r="P44" s="19"/>
      <c r="Q44" s="18"/>
      <c r="R44" s="20"/>
      <c r="S44" s="20"/>
      <c r="T44" s="20"/>
      <c r="U44" s="20"/>
      <c r="V44" s="20"/>
      <c r="W44" s="20"/>
      <c r="X44" s="20"/>
      <c r="Y44" s="20"/>
      <c r="Z44" s="20"/>
    </row>
    <row r="45" spans="1:26" ht="13" x14ac:dyDescent="0.1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9"/>
      <c r="O45" s="19"/>
      <c r="P45" s="19"/>
      <c r="Q45" s="18"/>
      <c r="R45" s="20"/>
      <c r="S45" s="20"/>
      <c r="T45" s="20"/>
      <c r="U45" s="20"/>
      <c r="V45" s="20"/>
      <c r="W45" s="20"/>
      <c r="X45" s="20"/>
      <c r="Y45" s="20"/>
      <c r="Z45" s="20"/>
    </row>
    <row r="46" spans="1:26" ht="13" x14ac:dyDescent="0.1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9"/>
      <c r="O46" s="19"/>
      <c r="P46" s="19"/>
      <c r="Q46" s="18"/>
      <c r="R46" s="20"/>
      <c r="S46" s="20"/>
      <c r="T46" s="20"/>
      <c r="U46" s="20"/>
      <c r="V46" s="20"/>
      <c r="W46" s="20"/>
      <c r="X46" s="20"/>
      <c r="Y46" s="20"/>
      <c r="Z46" s="20"/>
    </row>
    <row r="47" spans="1:26" ht="13" x14ac:dyDescent="0.1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9"/>
      <c r="O47" s="19"/>
      <c r="P47" s="19"/>
      <c r="Q47" s="18"/>
      <c r="R47" s="20"/>
      <c r="S47" s="20"/>
      <c r="T47" s="20"/>
      <c r="U47" s="20"/>
      <c r="V47" s="20"/>
      <c r="W47" s="20"/>
      <c r="X47" s="20"/>
      <c r="Y47" s="20"/>
      <c r="Z47" s="20"/>
    </row>
    <row r="48" spans="1:26" ht="13" x14ac:dyDescent="0.15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9"/>
      <c r="O48" s="19"/>
      <c r="P48" s="19"/>
      <c r="Q48" s="18"/>
      <c r="R48" s="20"/>
      <c r="S48" s="20"/>
      <c r="T48" s="20"/>
      <c r="U48" s="20"/>
      <c r="V48" s="20"/>
      <c r="W48" s="20"/>
      <c r="X48" s="20"/>
      <c r="Y48" s="20"/>
      <c r="Z48" s="20"/>
    </row>
    <row r="49" spans="1:26" ht="13" x14ac:dyDescent="0.15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9"/>
      <c r="O49" s="19"/>
      <c r="P49" s="19"/>
      <c r="Q49" s="18"/>
      <c r="R49" s="20"/>
      <c r="S49" s="20"/>
      <c r="T49" s="20"/>
      <c r="U49" s="20"/>
      <c r="V49" s="20"/>
      <c r="W49" s="20"/>
      <c r="X49" s="20"/>
      <c r="Y49" s="20"/>
      <c r="Z49" s="20"/>
    </row>
    <row r="50" spans="1:26" ht="13" x14ac:dyDescent="0.15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9"/>
      <c r="O50" s="19"/>
      <c r="P50" s="19"/>
      <c r="Q50" s="18"/>
      <c r="R50" s="20"/>
      <c r="S50" s="20"/>
      <c r="T50" s="20"/>
      <c r="U50" s="20"/>
      <c r="V50" s="20"/>
      <c r="W50" s="20"/>
      <c r="X50" s="20"/>
      <c r="Y50" s="20"/>
      <c r="Z50" s="20"/>
    </row>
    <row r="51" spans="1:26" ht="13" x14ac:dyDescent="0.15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9"/>
      <c r="O51" s="19"/>
      <c r="P51" s="19"/>
      <c r="Q51" s="18"/>
      <c r="R51" s="20"/>
      <c r="S51" s="20"/>
      <c r="T51" s="20"/>
      <c r="U51" s="20"/>
      <c r="V51" s="20"/>
      <c r="W51" s="20"/>
      <c r="X51" s="20"/>
      <c r="Y51" s="20"/>
      <c r="Z51" s="20"/>
    </row>
    <row r="52" spans="1:26" ht="13" x14ac:dyDescent="0.15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9"/>
      <c r="O52" s="19"/>
      <c r="P52" s="19"/>
      <c r="Q52" s="18"/>
      <c r="R52" s="20"/>
      <c r="S52" s="20"/>
      <c r="T52" s="20"/>
      <c r="U52" s="20"/>
      <c r="V52" s="20"/>
      <c r="W52" s="20"/>
      <c r="X52" s="20"/>
      <c r="Y52" s="20"/>
      <c r="Z52" s="20"/>
    </row>
    <row r="53" spans="1:26" ht="13" x14ac:dyDescent="0.15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9"/>
      <c r="O53" s="19"/>
      <c r="P53" s="19"/>
      <c r="Q53" s="18"/>
      <c r="R53" s="20"/>
      <c r="S53" s="20"/>
      <c r="T53" s="20"/>
      <c r="U53" s="20"/>
      <c r="V53" s="20"/>
      <c r="W53" s="20"/>
      <c r="X53" s="20"/>
      <c r="Y53" s="20"/>
      <c r="Z53" s="20"/>
    </row>
    <row r="54" spans="1:26" ht="13" x14ac:dyDescent="0.15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9"/>
      <c r="O54" s="19"/>
      <c r="P54" s="19"/>
      <c r="Q54" s="18"/>
      <c r="R54" s="20"/>
      <c r="S54" s="20"/>
      <c r="T54" s="20"/>
      <c r="U54" s="20"/>
      <c r="V54" s="20"/>
      <c r="W54" s="20"/>
      <c r="X54" s="20"/>
      <c r="Y54" s="20"/>
      <c r="Z54" s="20"/>
    </row>
    <row r="55" spans="1:26" ht="13" x14ac:dyDescent="0.15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9"/>
      <c r="O55" s="19"/>
      <c r="P55" s="19"/>
      <c r="Q55" s="18"/>
      <c r="R55" s="20"/>
      <c r="S55" s="20"/>
      <c r="T55" s="20"/>
      <c r="U55" s="20"/>
      <c r="V55" s="20"/>
      <c r="W55" s="20"/>
      <c r="X55" s="20"/>
      <c r="Y55" s="20"/>
      <c r="Z55" s="20"/>
    </row>
    <row r="56" spans="1:26" ht="13" x14ac:dyDescent="0.15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9"/>
      <c r="O56" s="19"/>
      <c r="P56" s="19"/>
      <c r="Q56" s="18"/>
      <c r="R56" s="20"/>
      <c r="S56" s="20"/>
      <c r="T56" s="20"/>
      <c r="U56" s="20"/>
      <c r="V56" s="20"/>
      <c r="W56" s="20"/>
      <c r="X56" s="20"/>
      <c r="Y56" s="20"/>
      <c r="Z56" s="20"/>
    </row>
    <row r="57" spans="1:26" ht="13" x14ac:dyDescent="0.15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9"/>
      <c r="O57" s="19"/>
      <c r="P57" s="19"/>
      <c r="Q57" s="18"/>
      <c r="R57" s="20"/>
      <c r="S57" s="20"/>
      <c r="T57" s="20"/>
      <c r="U57" s="20"/>
      <c r="V57" s="20"/>
      <c r="W57" s="20"/>
      <c r="X57" s="20"/>
      <c r="Y57" s="20"/>
      <c r="Z57" s="20"/>
    </row>
    <row r="58" spans="1:26" ht="13" x14ac:dyDescent="0.15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9"/>
      <c r="O58" s="19"/>
      <c r="P58" s="19"/>
      <c r="Q58" s="18"/>
      <c r="R58" s="20"/>
      <c r="S58" s="20"/>
      <c r="T58" s="20"/>
      <c r="U58" s="20"/>
      <c r="V58" s="20"/>
      <c r="W58" s="20"/>
      <c r="X58" s="20"/>
      <c r="Y58" s="20"/>
      <c r="Z58" s="20"/>
    </row>
    <row r="59" spans="1:26" ht="13" x14ac:dyDescent="0.1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9"/>
      <c r="O59" s="19"/>
      <c r="P59" s="19"/>
      <c r="Q59" s="18"/>
      <c r="R59" s="20"/>
      <c r="S59" s="20"/>
      <c r="T59" s="20"/>
      <c r="U59" s="20"/>
      <c r="V59" s="20"/>
      <c r="W59" s="20"/>
      <c r="X59" s="20"/>
      <c r="Y59" s="20"/>
      <c r="Z59" s="20"/>
    </row>
    <row r="60" spans="1:26" ht="13" x14ac:dyDescent="0.15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9"/>
      <c r="O60" s="19"/>
      <c r="P60" s="19"/>
      <c r="Q60" s="18"/>
      <c r="R60" s="20"/>
      <c r="S60" s="20"/>
      <c r="T60" s="20"/>
      <c r="U60" s="20"/>
      <c r="V60" s="20"/>
      <c r="W60" s="20"/>
      <c r="X60" s="20"/>
      <c r="Y60" s="20"/>
      <c r="Z60" s="20"/>
    </row>
    <row r="61" spans="1:26" ht="13" x14ac:dyDescent="0.15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9"/>
      <c r="O61" s="19"/>
      <c r="P61" s="19"/>
      <c r="Q61" s="18"/>
      <c r="R61" s="20"/>
      <c r="S61" s="20"/>
      <c r="T61" s="20"/>
      <c r="U61" s="20"/>
      <c r="V61" s="20"/>
      <c r="W61" s="20"/>
      <c r="X61" s="20"/>
      <c r="Y61" s="20"/>
      <c r="Z61" s="20"/>
    </row>
    <row r="62" spans="1:26" ht="13" x14ac:dyDescent="0.15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9"/>
      <c r="O62" s="19"/>
      <c r="P62" s="19"/>
      <c r="Q62" s="18"/>
      <c r="R62" s="20"/>
      <c r="S62" s="20"/>
      <c r="T62" s="20"/>
      <c r="U62" s="20"/>
      <c r="V62" s="20"/>
      <c r="W62" s="20"/>
      <c r="X62" s="20"/>
      <c r="Y62" s="20"/>
      <c r="Z62" s="20"/>
    </row>
    <row r="63" spans="1:26" ht="13" x14ac:dyDescent="0.15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9"/>
      <c r="O63" s="19"/>
      <c r="P63" s="19"/>
      <c r="Q63" s="18"/>
      <c r="R63" s="20"/>
      <c r="S63" s="20"/>
      <c r="T63" s="20"/>
      <c r="U63" s="20"/>
      <c r="V63" s="20"/>
      <c r="W63" s="20"/>
      <c r="X63" s="20"/>
      <c r="Y63" s="20"/>
      <c r="Z63" s="20"/>
    </row>
    <row r="64" spans="1:26" ht="13" x14ac:dyDescent="0.15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9"/>
      <c r="O64" s="19"/>
      <c r="P64" s="19"/>
      <c r="Q64" s="18"/>
      <c r="R64" s="20"/>
      <c r="S64" s="20"/>
      <c r="T64" s="20"/>
      <c r="U64" s="20"/>
      <c r="V64" s="20"/>
      <c r="W64" s="20"/>
      <c r="X64" s="20"/>
      <c r="Y64" s="20"/>
      <c r="Z64" s="20"/>
    </row>
    <row r="65" spans="1:26" ht="13" x14ac:dyDescent="0.15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9"/>
      <c r="O65" s="19"/>
      <c r="P65" s="19"/>
      <c r="Q65" s="18"/>
      <c r="R65" s="20"/>
      <c r="S65" s="20"/>
      <c r="T65" s="20"/>
      <c r="U65" s="20"/>
      <c r="V65" s="20"/>
      <c r="W65" s="20"/>
      <c r="X65" s="20"/>
      <c r="Y65" s="20"/>
      <c r="Z65" s="20"/>
    </row>
    <row r="66" spans="1:26" ht="13" x14ac:dyDescent="0.15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9"/>
      <c r="O66" s="19"/>
      <c r="P66" s="19"/>
      <c r="Q66" s="18"/>
      <c r="R66" s="20"/>
      <c r="S66" s="20"/>
      <c r="T66" s="20"/>
      <c r="U66" s="20"/>
      <c r="V66" s="20"/>
      <c r="W66" s="20"/>
      <c r="X66" s="20"/>
      <c r="Y66" s="20"/>
      <c r="Z66" s="20"/>
    </row>
    <row r="67" spans="1:26" ht="13" x14ac:dyDescent="0.15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9"/>
      <c r="O67" s="19"/>
      <c r="P67" s="19"/>
      <c r="Q67" s="18"/>
      <c r="R67" s="20"/>
      <c r="S67" s="20"/>
      <c r="T67" s="20"/>
      <c r="U67" s="20"/>
      <c r="V67" s="20"/>
      <c r="W67" s="20"/>
      <c r="X67" s="20"/>
      <c r="Y67" s="20"/>
      <c r="Z67" s="20"/>
    </row>
    <row r="68" spans="1:26" ht="13" x14ac:dyDescent="0.15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9"/>
      <c r="O68" s="19"/>
      <c r="P68" s="19"/>
      <c r="Q68" s="18"/>
      <c r="R68" s="20"/>
      <c r="S68" s="20"/>
      <c r="T68" s="20"/>
      <c r="U68" s="20"/>
      <c r="V68" s="20"/>
      <c r="W68" s="20"/>
      <c r="X68" s="20"/>
      <c r="Y68" s="20"/>
      <c r="Z68" s="20"/>
    </row>
    <row r="69" spans="1:26" ht="13" x14ac:dyDescent="0.1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9"/>
      <c r="O69" s="19"/>
      <c r="P69" s="19"/>
      <c r="Q69" s="18"/>
      <c r="R69" s="20"/>
      <c r="S69" s="20"/>
      <c r="T69" s="20"/>
      <c r="U69" s="20"/>
      <c r="V69" s="20"/>
      <c r="W69" s="20"/>
      <c r="X69" s="20"/>
      <c r="Y69" s="20"/>
      <c r="Z69" s="20"/>
    </row>
    <row r="70" spans="1:26" ht="13" x14ac:dyDescent="0.15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9"/>
      <c r="O70" s="19"/>
      <c r="P70" s="19"/>
      <c r="Q70" s="18"/>
      <c r="R70" s="20"/>
      <c r="S70" s="20"/>
      <c r="T70" s="20"/>
      <c r="U70" s="20"/>
      <c r="V70" s="20"/>
      <c r="W70" s="20"/>
      <c r="X70" s="20"/>
      <c r="Y70" s="20"/>
      <c r="Z70" s="20"/>
    </row>
    <row r="71" spans="1:26" ht="13" x14ac:dyDescent="0.1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9"/>
      <c r="O71" s="19"/>
      <c r="P71" s="19"/>
      <c r="Q71" s="18"/>
      <c r="R71" s="20"/>
      <c r="S71" s="20"/>
      <c r="T71" s="20"/>
      <c r="U71" s="20"/>
      <c r="V71" s="20"/>
      <c r="W71" s="20"/>
      <c r="X71" s="20"/>
      <c r="Y71" s="20"/>
      <c r="Z71" s="20"/>
    </row>
    <row r="72" spans="1:26" ht="13" x14ac:dyDescent="0.15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9"/>
      <c r="O72" s="19"/>
      <c r="P72" s="19"/>
      <c r="Q72" s="18"/>
      <c r="R72" s="20"/>
      <c r="S72" s="20"/>
      <c r="T72" s="20"/>
      <c r="U72" s="20"/>
      <c r="V72" s="20"/>
      <c r="W72" s="20"/>
      <c r="X72" s="20"/>
      <c r="Y72" s="20"/>
      <c r="Z72" s="20"/>
    </row>
    <row r="73" spans="1:26" ht="13" x14ac:dyDescent="0.15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9"/>
      <c r="O73" s="19"/>
      <c r="P73" s="19"/>
      <c r="Q73" s="18"/>
      <c r="R73" s="20"/>
      <c r="S73" s="20"/>
      <c r="T73" s="20"/>
      <c r="U73" s="20"/>
      <c r="V73" s="20"/>
      <c r="W73" s="20"/>
      <c r="X73" s="20"/>
      <c r="Y73" s="20"/>
      <c r="Z73" s="20"/>
    </row>
    <row r="74" spans="1:26" ht="13" x14ac:dyDescent="0.15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9"/>
      <c r="O74" s="19"/>
      <c r="P74" s="19"/>
      <c r="Q74" s="18"/>
      <c r="R74" s="20"/>
      <c r="S74" s="20"/>
      <c r="T74" s="20"/>
      <c r="U74" s="20"/>
      <c r="V74" s="20"/>
      <c r="W74" s="20"/>
      <c r="X74" s="20"/>
      <c r="Y74" s="20"/>
      <c r="Z74" s="20"/>
    </row>
    <row r="75" spans="1:26" ht="13" x14ac:dyDescent="0.15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9"/>
      <c r="O75" s="19"/>
      <c r="P75" s="19"/>
      <c r="Q75" s="18"/>
      <c r="R75" s="20"/>
      <c r="S75" s="20"/>
      <c r="T75" s="20"/>
      <c r="U75" s="20"/>
      <c r="V75" s="20"/>
      <c r="W75" s="20"/>
      <c r="X75" s="20"/>
      <c r="Y75" s="20"/>
      <c r="Z75" s="20"/>
    </row>
    <row r="76" spans="1:26" ht="13" x14ac:dyDescent="0.1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9"/>
      <c r="O76" s="19"/>
      <c r="P76" s="19"/>
      <c r="Q76" s="18"/>
      <c r="R76" s="20"/>
      <c r="S76" s="20"/>
      <c r="T76" s="20"/>
      <c r="U76" s="20"/>
      <c r="V76" s="20"/>
      <c r="W76" s="20"/>
      <c r="X76" s="20"/>
      <c r="Y76" s="20"/>
      <c r="Z76" s="20"/>
    </row>
    <row r="77" spans="1:26" ht="13" x14ac:dyDescent="0.1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9"/>
      <c r="O77" s="19"/>
      <c r="P77" s="19"/>
      <c r="Q77" s="18"/>
      <c r="R77" s="20"/>
      <c r="S77" s="20"/>
      <c r="T77" s="20"/>
      <c r="U77" s="20"/>
      <c r="V77" s="20"/>
      <c r="W77" s="20"/>
      <c r="X77" s="20"/>
      <c r="Y77" s="20"/>
      <c r="Z77" s="20"/>
    </row>
    <row r="78" spans="1:26" ht="13" x14ac:dyDescent="0.1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9"/>
      <c r="O78" s="19"/>
      <c r="P78" s="19"/>
      <c r="Q78" s="18"/>
      <c r="R78" s="20"/>
      <c r="S78" s="20"/>
      <c r="T78" s="20"/>
      <c r="U78" s="20"/>
      <c r="V78" s="20"/>
      <c r="W78" s="20"/>
      <c r="X78" s="20"/>
      <c r="Y78" s="20"/>
      <c r="Z78" s="20"/>
    </row>
    <row r="79" spans="1:26" ht="13" x14ac:dyDescent="0.1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9"/>
      <c r="O79" s="19"/>
      <c r="P79" s="19"/>
      <c r="Q79" s="18"/>
      <c r="R79" s="20"/>
      <c r="S79" s="20"/>
      <c r="T79" s="20"/>
      <c r="U79" s="20"/>
      <c r="V79" s="20"/>
      <c r="W79" s="20"/>
      <c r="X79" s="20"/>
      <c r="Y79" s="20"/>
      <c r="Z79" s="20"/>
    </row>
    <row r="80" spans="1:26" ht="13" x14ac:dyDescent="0.1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9"/>
      <c r="O80" s="19"/>
      <c r="P80" s="19"/>
      <c r="Q80" s="18"/>
      <c r="R80" s="20"/>
      <c r="S80" s="20"/>
      <c r="T80" s="20"/>
      <c r="U80" s="20"/>
      <c r="V80" s="20"/>
      <c r="W80" s="20"/>
      <c r="X80" s="20"/>
      <c r="Y80" s="20"/>
      <c r="Z80" s="20"/>
    </row>
    <row r="81" spans="1:26" ht="13" x14ac:dyDescent="0.15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9"/>
      <c r="O81" s="19"/>
      <c r="P81" s="19"/>
      <c r="Q81" s="18"/>
      <c r="R81" s="20"/>
      <c r="S81" s="20"/>
      <c r="T81" s="20"/>
      <c r="U81" s="20"/>
      <c r="V81" s="20"/>
      <c r="W81" s="20"/>
      <c r="X81" s="20"/>
      <c r="Y81" s="20"/>
      <c r="Z81" s="20"/>
    </row>
    <row r="82" spans="1:26" ht="13" x14ac:dyDescent="0.1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9"/>
      <c r="O82" s="19"/>
      <c r="P82" s="19"/>
      <c r="Q82" s="18"/>
      <c r="R82" s="20"/>
      <c r="S82" s="20"/>
      <c r="T82" s="20"/>
      <c r="U82" s="20"/>
      <c r="V82" s="20"/>
      <c r="W82" s="20"/>
      <c r="X82" s="20"/>
      <c r="Y82" s="20"/>
      <c r="Z82" s="20"/>
    </row>
    <row r="83" spans="1:26" ht="13" x14ac:dyDescent="0.1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9"/>
      <c r="O83" s="19"/>
      <c r="P83" s="19"/>
      <c r="Q83" s="18"/>
      <c r="R83" s="20"/>
      <c r="S83" s="20"/>
      <c r="T83" s="20"/>
      <c r="U83" s="20"/>
      <c r="V83" s="20"/>
      <c r="W83" s="20"/>
      <c r="X83" s="20"/>
      <c r="Y83" s="20"/>
      <c r="Z83" s="20"/>
    </row>
    <row r="84" spans="1:26" ht="13" x14ac:dyDescent="0.15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9"/>
      <c r="O84" s="19"/>
      <c r="P84" s="19"/>
      <c r="Q84" s="18"/>
      <c r="R84" s="20"/>
      <c r="S84" s="20"/>
      <c r="T84" s="20"/>
      <c r="U84" s="20"/>
      <c r="V84" s="20"/>
      <c r="W84" s="20"/>
      <c r="X84" s="20"/>
      <c r="Y84" s="20"/>
      <c r="Z84" s="20"/>
    </row>
    <row r="85" spans="1:26" ht="13" x14ac:dyDescent="0.1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9"/>
      <c r="O85" s="19"/>
      <c r="P85" s="19"/>
      <c r="Q85" s="18"/>
      <c r="R85" s="20"/>
      <c r="S85" s="20"/>
      <c r="T85" s="20"/>
      <c r="U85" s="20"/>
      <c r="V85" s="20"/>
      <c r="W85" s="20"/>
      <c r="X85" s="20"/>
      <c r="Y85" s="20"/>
      <c r="Z85" s="20"/>
    </row>
    <row r="86" spans="1:26" ht="13" x14ac:dyDescent="0.15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9"/>
      <c r="O86" s="19"/>
      <c r="P86" s="19"/>
      <c r="Q86" s="18"/>
      <c r="R86" s="20"/>
      <c r="S86" s="20"/>
      <c r="T86" s="20"/>
      <c r="U86" s="20"/>
      <c r="V86" s="20"/>
      <c r="W86" s="20"/>
      <c r="X86" s="20"/>
      <c r="Y86" s="20"/>
      <c r="Z86" s="20"/>
    </row>
    <row r="87" spans="1:26" ht="13" x14ac:dyDescent="0.15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9"/>
      <c r="O87" s="19"/>
      <c r="P87" s="19"/>
      <c r="Q87" s="18"/>
      <c r="R87" s="20"/>
      <c r="S87" s="20"/>
      <c r="T87" s="20"/>
      <c r="U87" s="20"/>
      <c r="V87" s="20"/>
      <c r="W87" s="20"/>
      <c r="X87" s="20"/>
      <c r="Y87" s="20"/>
      <c r="Z87" s="20"/>
    </row>
    <row r="88" spans="1:26" ht="13" x14ac:dyDescent="0.15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9"/>
      <c r="O88" s="19"/>
      <c r="P88" s="19"/>
      <c r="Q88" s="18"/>
      <c r="R88" s="20"/>
      <c r="S88" s="20"/>
      <c r="T88" s="20"/>
      <c r="U88" s="20"/>
      <c r="V88" s="20"/>
      <c r="W88" s="20"/>
      <c r="X88" s="20"/>
      <c r="Y88" s="20"/>
      <c r="Z88" s="20"/>
    </row>
    <row r="89" spans="1:26" ht="13" x14ac:dyDescent="0.15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9"/>
      <c r="O89" s="19"/>
      <c r="P89" s="19"/>
      <c r="Q89" s="18"/>
      <c r="R89" s="20"/>
      <c r="S89" s="20"/>
      <c r="T89" s="20"/>
      <c r="U89" s="20"/>
      <c r="V89" s="20"/>
      <c r="W89" s="20"/>
      <c r="X89" s="20"/>
      <c r="Y89" s="20"/>
      <c r="Z89" s="20"/>
    </row>
    <row r="90" spans="1:26" ht="13" x14ac:dyDescent="0.15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9"/>
      <c r="O90" s="19"/>
      <c r="P90" s="19"/>
      <c r="Q90" s="18"/>
      <c r="R90" s="20"/>
      <c r="S90" s="20"/>
      <c r="T90" s="20"/>
      <c r="U90" s="20"/>
      <c r="V90" s="20"/>
      <c r="W90" s="20"/>
      <c r="X90" s="20"/>
      <c r="Y90" s="20"/>
      <c r="Z90" s="20"/>
    </row>
    <row r="91" spans="1:26" ht="13" x14ac:dyDescent="0.15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9"/>
      <c r="O91" s="19"/>
      <c r="P91" s="19"/>
      <c r="Q91" s="18"/>
      <c r="R91" s="20"/>
      <c r="S91" s="20"/>
      <c r="T91" s="20"/>
      <c r="U91" s="20"/>
      <c r="V91" s="20"/>
      <c r="W91" s="20"/>
      <c r="X91" s="20"/>
      <c r="Y91" s="20"/>
      <c r="Z91" s="20"/>
    </row>
    <row r="92" spans="1:26" ht="13" x14ac:dyDescent="0.15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9"/>
      <c r="O92" s="19"/>
      <c r="P92" s="19"/>
      <c r="Q92" s="18"/>
      <c r="R92" s="20"/>
      <c r="S92" s="20"/>
      <c r="T92" s="20"/>
      <c r="U92" s="20"/>
      <c r="V92" s="20"/>
      <c r="W92" s="20"/>
      <c r="X92" s="20"/>
      <c r="Y92" s="20"/>
      <c r="Z92" s="20"/>
    </row>
    <row r="93" spans="1:26" ht="13" x14ac:dyDescent="0.15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9"/>
      <c r="O93" s="19"/>
      <c r="P93" s="19"/>
      <c r="Q93" s="18"/>
      <c r="R93" s="20"/>
      <c r="S93" s="20"/>
      <c r="T93" s="20"/>
      <c r="U93" s="20"/>
      <c r="V93" s="20"/>
      <c r="W93" s="20"/>
      <c r="X93" s="20"/>
      <c r="Y93" s="20"/>
      <c r="Z93" s="20"/>
    </row>
    <row r="94" spans="1:26" ht="13" x14ac:dyDescent="0.15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9"/>
      <c r="O94" s="19"/>
      <c r="P94" s="19"/>
      <c r="Q94" s="18"/>
      <c r="R94" s="20"/>
      <c r="S94" s="20"/>
      <c r="T94" s="20"/>
      <c r="U94" s="20"/>
      <c r="V94" s="20"/>
      <c r="W94" s="20"/>
      <c r="X94" s="20"/>
      <c r="Y94" s="20"/>
      <c r="Z94" s="20"/>
    </row>
    <row r="95" spans="1:26" ht="13" x14ac:dyDescent="0.15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9"/>
      <c r="O95" s="19"/>
      <c r="P95" s="19"/>
      <c r="Q95" s="18"/>
      <c r="R95" s="20"/>
      <c r="S95" s="20"/>
      <c r="T95" s="20"/>
      <c r="U95" s="20"/>
      <c r="V95" s="20"/>
      <c r="W95" s="20"/>
      <c r="X95" s="20"/>
      <c r="Y95" s="20"/>
      <c r="Z95" s="20"/>
    </row>
    <row r="96" spans="1:26" ht="13" x14ac:dyDescent="0.15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9"/>
      <c r="O96" s="19"/>
      <c r="P96" s="19"/>
      <c r="Q96" s="18"/>
      <c r="R96" s="20"/>
      <c r="S96" s="20"/>
      <c r="T96" s="20"/>
      <c r="U96" s="20"/>
      <c r="V96" s="20"/>
      <c r="W96" s="20"/>
      <c r="X96" s="20"/>
      <c r="Y96" s="20"/>
      <c r="Z96" s="20"/>
    </row>
    <row r="97" spans="1:26" ht="13" x14ac:dyDescent="0.1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9"/>
      <c r="O97" s="19"/>
      <c r="P97" s="19"/>
      <c r="Q97" s="18"/>
      <c r="R97" s="20"/>
      <c r="S97" s="20"/>
      <c r="T97" s="20"/>
      <c r="U97" s="20"/>
      <c r="V97" s="20"/>
      <c r="W97" s="20"/>
      <c r="X97" s="20"/>
      <c r="Y97" s="20"/>
      <c r="Z97" s="20"/>
    </row>
    <row r="98" spans="1:26" ht="13" x14ac:dyDescent="0.15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9"/>
      <c r="O98" s="19"/>
      <c r="P98" s="19"/>
      <c r="Q98" s="18"/>
      <c r="R98" s="20"/>
      <c r="S98" s="20"/>
      <c r="T98" s="20"/>
      <c r="U98" s="20"/>
      <c r="V98" s="20"/>
      <c r="W98" s="20"/>
      <c r="X98" s="20"/>
      <c r="Y98" s="20"/>
      <c r="Z98" s="20"/>
    </row>
    <row r="99" spans="1:26" ht="13" x14ac:dyDescent="0.15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9"/>
      <c r="O99" s="19"/>
      <c r="P99" s="19"/>
      <c r="Q99" s="18"/>
      <c r="R99" s="20"/>
      <c r="S99" s="20"/>
      <c r="T99" s="20"/>
      <c r="U99" s="20"/>
      <c r="V99" s="20"/>
      <c r="W99" s="20"/>
      <c r="X99" s="20"/>
      <c r="Y99" s="20"/>
      <c r="Z99" s="20"/>
    </row>
    <row r="100" spans="1:26" ht="13" x14ac:dyDescent="0.15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9"/>
      <c r="O100" s="19"/>
      <c r="P100" s="19"/>
      <c r="Q100" s="18"/>
      <c r="R100" s="20"/>
      <c r="S100" s="20"/>
      <c r="T100" s="20"/>
      <c r="U100" s="20"/>
      <c r="V100" s="20"/>
      <c r="W100" s="20"/>
      <c r="X100" s="20"/>
      <c r="Y100" s="20"/>
      <c r="Z100" s="20"/>
    </row>
    <row r="101" spans="1:26" ht="13" x14ac:dyDescent="0.15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9"/>
      <c r="O101" s="19"/>
      <c r="P101" s="19"/>
      <c r="Q101" s="18"/>
      <c r="R101" s="20"/>
      <c r="S101" s="20"/>
      <c r="T101" s="20"/>
      <c r="U101" s="20"/>
      <c r="V101" s="20"/>
      <c r="W101" s="20"/>
      <c r="X101" s="20"/>
      <c r="Y101" s="20"/>
      <c r="Z101" s="20"/>
    </row>
    <row r="102" spans="1:26" ht="13" x14ac:dyDescent="0.15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9"/>
      <c r="O102" s="19"/>
      <c r="P102" s="19"/>
      <c r="Q102" s="18"/>
      <c r="R102" s="20"/>
      <c r="S102" s="20"/>
      <c r="T102" s="20"/>
      <c r="U102" s="20"/>
      <c r="V102" s="20"/>
      <c r="W102" s="20"/>
      <c r="X102" s="20"/>
      <c r="Y102" s="20"/>
      <c r="Z102" s="20"/>
    </row>
    <row r="103" spans="1:26" ht="13" x14ac:dyDescent="0.15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9"/>
      <c r="O103" s="19"/>
      <c r="P103" s="19"/>
      <c r="Q103" s="18"/>
      <c r="R103" s="20"/>
      <c r="S103" s="20"/>
      <c r="T103" s="20"/>
      <c r="U103" s="20"/>
      <c r="V103" s="20"/>
      <c r="W103" s="20"/>
      <c r="X103" s="20"/>
      <c r="Y103" s="20"/>
      <c r="Z103" s="20"/>
    </row>
    <row r="104" spans="1:26" ht="13" x14ac:dyDescent="0.15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9"/>
      <c r="O104" s="19"/>
      <c r="P104" s="19"/>
      <c r="Q104" s="18"/>
      <c r="R104" s="20"/>
      <c r="S104" s="20"/>
      <c r="T104" s="20"/>
      <c r="U104" s="20"/>
      <c r="V104" s="20"/>
      <c r="W104" s="20"/>
      <c r="X104" s="20"/>
      <c r="Y104" s="20"/>
      <c r="Z104" s="20"/>
    </row>
    <row r="105" spans="1:26" ht="13" x14ac:dyDescent="0.15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9"/>
      <c r="O105" s="19"/>
      <c r="P105" s="19"/>
      <c r="Q105" s="18"/>
      <c r="R105" s="20"/>
      <c r="S105" s="20"/>
      <c r="T105" s="20"/>
      <c r="U105" s="20"/>
      <c r="V105" s="20"/>
      <c r="W105" s="20"/>
      <c r="X105" s="20"/>
      <c r="Y105" s="20"/>
      <c r="Z105" s="20"/>
    </row>
    <row r="106" spans="1:26" ht="13" x14ac:dyDescent="0.15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9"/>
      <c r="O106" s="19"/>
      <c r="P106" s="19"/>
      <c r="Q106" s="18"/>
      <c r="R106" s="20"/>
      <c r="S106" s="20"/>
      <c r="T106" s="20"/>
      <c r="U106" s="20"/>
      <c r="V106" s="20"/>
      <c r="W106" s="20"/>
      <c r="X106" s="20"/>
      <c r="Y106" s="20"/>
      <c r="Z106" s="20"/>
    </row>
    <row r="107" spans="1:26" ht="13" x14ac:dyDescent="0.15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9"/>
      <c r="O107" s="19"/>
      <c r="P107" s="19"/>
      <c r="Q107" s="18"/>
      <c r="R107" s="20"/>
      <c r="S107" s="20"/>
      <c r="T107" s="20"/>
      <c r="U107" s="20"/>
      <c r="V107" s="20"/>
      <c r="W107" s="20"/>
      <c r="X107" s="20"/>
      <c r="Y107" s="20"/>
      <c r="Z107" s="20"/>
    </row>
    <row r="108" spans="1:26" ht="13" x14ac:dyDescent="0.15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9"/>
      <c r="O108" s="19"/>
      <c r="P108" s="19"/>
      <c r="Q108" s="18"/>
      <c r="R108" s="20"/>
      <c r="S108" s="20"/>
      <c r="T108" s="20"/>
      <c r="U108" s="20"/>
      <c r="V108" s="20"/>
      <c r="W108" s="20"/>
      <c r="X108" s="20"/>
      <c r="Y108" s="20"/>
      <c r="Z108" s="20"/>
    </row>
    <row r="109" spans="1:26" ht="13" x14ac:dyDescent="0.15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9"/>
      <c r="O109" s="19"/>
      <c r="P109" s="19"/>
      <c r="Q109" s="18"/>
      <c r="R109" s="20"/>
      <c r="S109" s="20"/>
      <c r="T109" s="20"/>
      <c r="U109" s="20"/>
      <c r="V109" s="20"/>
      <c r="W109" s="20"/>
      <c r="X109" s="20"/>
      <c r="Y109" s="20"/>
      <c r="Z109" s="20"/>
    </row>
    <row r="110" spans="1:26" ht="13" x14ac:dyDescent="0.15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9"/>
      <c r="O110" s="19"/>
      <c r="P110" s="19"/>
      <c r="Q110" s="18"/>
      <c r="R110" s="20"/>
      <c r="S110" s="20"/>
      <c r="T110" s="20"/>
      <c r="U110" s="20"/>
      <c r="V110" s="20"/>
      <c r="W110" s="20"/>
      <c r="X110" s="20"/>
      <c r="Y110" s="20"/>
      <c r="Z110" s="20"/>
    </row>
    <row r="111" spans="1:26" ht="13" x14ac:dyDescent="0.15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9"/>
      <c r="O111" s="19"/>
      <c r="P111" s="19"/>
      <c r="Q111" s="18"/>
      <c r="R111" s="20"/>
      <c r="S111" s="20"/>
      <c r="T111" s="20"/>
      <c r="U111" s="20"/>
      <c r="V111" s="20"/>
      <c r="W111" s="20"/>
      <c r="X111" s="20"/>
      <c r="Y111" s="20"/>
      <c r="Z111" s="20"/>
    </row>
    <row r="112" spans="1:26" ht="13" x14ac:dyDescent="0.15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9"/>
      <c r="O112" s="19"/>
      <c r="P112" s="19"/>
      <c r="Q112" s="18"/>
      <c r="R112" s="20"/>
      <c r="S112" s="20"/>
      <c r="T112" s="20"/>
      <c r="U112" s="20"/>
      <c r="V112" s="20"/>
      <c r="W112" s="20"/>
      <c r="X112" s="20"/>
      <c r="Y112" s="20"/>
      <c r="Z112" s="20"/>
    </row>
    <row r="113" spans="1:26" ht="13" x14ac:dyDescent="0.15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5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</row>
    <row r="114" spans="1:26" ht="13" x14ac:dyDescent="0.15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5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</row>
    <row r="115" spans="1:26" ht="13" x14ac:dyDescent="0.15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5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</row>
    <row r="116" spans="1:26" ht="13" x14ac:dyDescent="0.15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5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</row>
    <row r="117" spans="1:26" ht="13" x14ac:dyDescent="0.15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5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</row>
    <row r="118" spans="1:26" ht="13" x14ac:dyDescent="0.15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5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</row>
    <row r="119" spans="1:26" ht="13" x14ac:dyDescent="0.15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5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</row>
    <row r="120" spans="1:26" ht="13" x14ac:dyDescent="0.15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5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</row>
    <row r="121" spans="1:26" ht="13" x14ac:dyDescent="0.15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5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</row>
    <row r="122" spans="1:26" ht="13" x14ac:dyDescent="0.15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5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</row>
    <row r="123" spans="1:26" ht="13" x14ac:dyDescent="0.15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5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</row>
    <row r="124" spans="1:26" ht="13" x14ac:dyDescent="0.15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5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</row>
    <row r="125" spans="1:26" ht="13" x14ac:dyDescent="0.15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5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</row>
    <row r="126" spans="1:26" ht="13" x14ac:dyDescent="0.15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5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</row>
    <row r="127" spans="1:26" ht="13" x14ac:dyDescent="0.15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5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</row>
    <row r="128" spans="1:26" ht="13" x14ac:dyDescent="0.15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5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</row>
    <row r="129" spans="1:26" ht="13" x14ac:dyDescent="0.15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5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</row>
    <row r="130" spans="1:26" ht="13" x14ac:dyDescent="0.15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5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</row>
    <row r="131" spans="1:26" ht="13" x14ac:dyDescent="0.15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5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</row>
    <row r="132" spans="1:26" ht="13" x14ac:dyDescent="0.15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5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</row>
    <row r="133" spans="1:26" ht="13" x14ac:dyDescent="0.15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5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</row>
    <row r="134" spans="1:26" ht="13" x14ac:dyDescent="0.15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5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</row>
    <row r="135" spans="1:26" ht="13" x14ac:dyDescent="0.15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5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</row>
    <row r="136" spans="1:26" ht="13" x14ac:dyDescent="0.15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5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</row>
    <row r="137" spans="1:26" ht="13" x14ac:dyDescent="0.15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5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</row>
    <row r="138" spans="1:26" ht="13" x14ac:dyDescent="0.15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5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</row>
    <row r="139" spans="1:26" ht="13" x14ac:dyDescent="0.15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5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</row>
    <row r="140" spans="1:26" ht="13" x14ac:dyDescent="0.15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5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</row>
    <row r="141" spans="1:26" ht="13" x14ac:dyDescent="0.15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5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</row>
    <row r="142" spans="1:26" ht="13" x14ac:dyDescent="0.15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5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</row>
    <row r="143" spans="1:26" ht="13" x14ac:dyDescent="0.15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5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</row>
    <row r="144" spans="1:26" ht="13" x14ac:dyDescent="0.15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5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</row>
    <row r="145" spans="1:26" ht="13" x14ac:dyDescent="0.15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5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</row>
    <row r="146" spans="1:26" ht="13" x14ac:dyDescent="0.15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5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</row>
    <row r="147" spans="1:26" ht="13" x14ac:dyDescent="0.15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5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</row>
    <row r="148" spans="1:26" ht="13" x14ac:dyDescent="0.15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5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</row>
    <row r="149" spans="1:26" ht="13" x14ac:dyDescent="0.15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5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</row>
    <row r="150" spans="1:26" ht="13" x14ac:dyDescent="0.15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5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</row>
    <row r="151" spans="1:26" ht="13" x14ac:dyDescent="0.15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5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</row>
    <row r="152" spans="1:26" ht="13" x14ac:dyDescent="0.15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5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</row>
    <row r="153" spans="1:26" ht="13" x14ac:dyDescent="0.15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5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</row>
    <row r="154" spans="1:26" ht="13" x14ac:dyDescent="0.15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5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</row>
    <row r="155" spans="1:26" ht="13" x14ac:dyDescent="0.15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5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</row>
    <row r="156" spans="1:26" ht="13" x14ac:dyDescent="0.15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5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</row>
    <row r="157" spans="1:26" ht="13" x14ac:dyDescent="0.15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5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</row>
    <row r="158" spans="1:26" ht="13" x14ac:dyDescent="0.15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5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</row>
    <row r="159" spans="1:26" ht="13" x14ac:dyDescent="0.15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5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</row>
    <row r="160" spans="1:26" ht="13" x14ac:dyDescent="0.15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5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</row>
    <row r="161" spans="1:26" ht="13" x14ac:dyDescent="0.15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5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</row>
    <row r="162" spans="1:26" ht="13" x14ac:dyDescent="0.15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5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</row>
    <row r="163" spans="1:26" ht="13" x14ac:dyDescent="0.15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5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</row>
    <row r="164" spans="1:26" ht="13" x14ac:dyDescent="0.15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5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</row>
    <row r="165" spans="1:26" ht="13" x14ac:dyDescent="0.15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5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</row>
    <row r="166" spans="1:26" ht="13" x14ac:dyDescent="0.15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5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</row>
    <row r="167" spans="1:26" ht="13" x14ac:dyDescent="0.15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5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</row>
    <row r="168" spans="1:26" ht="13" x14ac:dyDescent="0.15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5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</row>
    <row r="169" spans="1:26" ht="13" x14ac:dyDescent="0.15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5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</row>
    <row r="170" spans="1:26" ht="13" x14ac:dyDescent="0.15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5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</row>
    <row r="171" spans="1:26" ht="13" x14ac:dyDescent="0.15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5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</row>
    <row r="172" spans="1:26" ht="13" x14ac:dyDescent="0.1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5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</row>
    <row r="173" spans="1:26" ht="13" x14ac:dyDescent="0.15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5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</row>
    <row r="174" spans="1:26" ht="13" x14ac:dyDescent="0.15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5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</row>
    <row r="175" spans="1:26" ht="13" x14ac:dyDescent="0.15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5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</row>
    <row r="176" spans="1:26" ht="13" x14ac:dyDescent="0.15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5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</row>
    <row r="177" spans="1:26" ht="13" x14ac:dyDescent="0.15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5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</row>
    <row r="178" spans="1:26" ht="13" x14ac:dyDescent="0.15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5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</row>
    <row r="179" spans="1:26" ht="13" x14ac:dyDescent="0.15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5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</row>
    <row r="180" spans="1:26" ht="13" x14ac:dyDescent="0.15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5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</row>
    <row r="181" spans="1:26" ht="13" x14ac:dyDescent="0.15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5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</row>
    <row r="182" spans="1:26" ht="13" x14ac:dyDescent="0.15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5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</row>
    <row r="183" spans="1:26" ht="13" x14ac:dyDescent="0.15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5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</row>
    <row r="184" spans="1:26" ht="13" x14ac:dyDescent="0.15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5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</row>
    <row r="185" spans="1:26" ht="13" x14ac:dyDescent="0.15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5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</row>
    <row r="186" spans="1:26" ht="13" x14ac:dyDescent="0.15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5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</row>
    <row r="187" spans="1:26" ht="13" x14ac:dyDescent="0.15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5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</row>
    <row r="188" spans="1:26" ht="13" x14ac:dyDescent="0.15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5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</row>
    <row r="189" spans="1:26" ht="13" x14ac:dyDescent="0.15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5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</row>
    <row r="190" spans="1:26" ht="13" x14ac:dyDescent="0.15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5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</row>
    <row r="191" spans="1:26" ht="13" x14ac:dyDescent="0.15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5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</row>
    <row r="192" spans="1:26" ht="13" x14ac:dyDescent="0.15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5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</row>
    <row r="193" spans="1:26" ht="13" x14ac:dyDescent="0.15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5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</row>
    <row r="194" spans="1:26" ht="13" x14ac:dyDescent="0.15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5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</row>
    <row r="195" spans="1:26" ht="13" x14ac:dyDescent="0.15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5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</row>
    <row r="196" spans="1:26" ht="13" x14ac:dyDescent="0.15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5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</row>
    <row r="197" spans="1:26" ht="13" x14ac:dyDescent="0.15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5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</row>
    <row r="198" spans="1:26" ht="13" x14ac:dyDescent="0.15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5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</row>
    <row r="199" spans="1:26" ht="13" x14ac:dyDescent="0.15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5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</row>
    <row r="200" spans="1:26" ht="13" x14ac:dyDescent="0.15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5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</row>
    <row r="201" spans="1:26" ht="13" x14ac:dyDescent="0.15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5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</row>
    <row r="202" spans="1:26" ht="13" x14ac:dyDescent="0.15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5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</row>
    <row r="203" spans="1:26" ht="13" x14ac:dyDescent="0.15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5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</row>
    <row r="204" spans="1:26" ht="13" x14ac:dyDescent="0.15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5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</row>
    <row r="205" spans="1:26" ht="13" x14ac:dyDescent="0.15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5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</row>
    <row r="206" spans="1:26" ht="13" x14ac:dyDescent="0.15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5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</row>
    <row r="207" spans="1:26" ht="13" x14ac:dyDescent="0.15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5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</row>
    <row r="208" spans="1:26" ht="13" x14ac:dyDescent="0.15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5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</row>
    <row r="209" spans="1:26" ht="13" x14ac:dyDescent="0.15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5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</row>
    <row r="210" spans="1:26" ht="13" x14ac:dyDescent="0.15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5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</row>
    <row r="211" spans="1:26" ht="13" x14ac:dyDescent="0.15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5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</row>
    <row r="212" spans="1:26" ht="13" x14ac:dyDescent="0.15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5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</row>
    <row r="213" spans="1:26" ht="13" x14ac:dyDescent="0.15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5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</row>
    <row r="214" spans="1:26" ht="13" x14ac:dyDescent="0.15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5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</row>
    <row r="215" spans="1:26" ht="13" x14ac:dyDescent="0.15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5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</row>
    <row r="216" spans="1:26" ht="13" x14ac:dyDescent="0.15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5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</row>
    <row r="217" spans="1:26" ht="13" x14ac:dyDescent="0.15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5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</row>
    <row r="218" spans="1:26" ht="13" x14ac:dyDescent="0.15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5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</row>
    <row r="219" spans="1:26" ht="13" x14ac:dyDescent="0.15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5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</row>
    <row r="220" spans="1:26" ht="13" x14ac:dyDescent="0.15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5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</row>
    <row r="221" spans="1:26" ht="13" x14ac:dyDescent="0.15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5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</row>
    <row r="222" spans="1:26" ht="13" x14ac:dyDescent="0.15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5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</row>
    <row r="223" spans="1:26" ht="13" x14ac:dyDescent="0.15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5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</row>
    <row r="224" spans="1:26" ht="13" x14ac:dyDescent="0.15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5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</row>
    <row r="225" spans="1:26" ht="13" x14ac:dyDescent="0.15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5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</row>
    <row r="226" spans="1:26" ht="13" x14ac:dyDescent="0.15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5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</row>
    <row r="227" spans="1:26" ht="13" x14ac:dyDescent="0.15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5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</row>
    <row r="228" spans="1:26" ht="13" x14ac:dyDescent="0.15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5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</row>
    <row r="229" spans="1:26" ht="13" x14ac:dyDescent="0.15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5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</row>
    <row r="230" spans="1:26" ht="13" x14ac:dyDescent="0.15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5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</row>
    <row r="231" spans="1:26" ht="13" x14ac:dyDescent="0.15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5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</row>
    <row r="232" spans="1:26" ht="13" x14ac:dyDescent="0.15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5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</row>
    <row r="233" spans="1:26" ht="13" x14ac:dyDescent="0.15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5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</row>
    <row r="234" spans="1:26" ht="13" x14ac:dyDescent="0.15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5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</row>
    <row r="235" spans="1:26" ht="13" x14ac:dyDescent="0.15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5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</row>
    <row r="236" spans="1:26" ht="13" x14ac:dyDescent="0.15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5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</row>
    <row r="237" spans="1:26" ht="13" x14ac:dyDescent="0.15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5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</row>
    <row r="238" spans="1:26" ht="13" x14ac:dyDescent="0.15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5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</row>
    <row r="239" spans="1:26" ht="13" x14ac:dyDescent="0.15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5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</row>
    <row r="240" spans="1:26" ht="13" x14ac:dyDescent="0.15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5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</row>
    <row r="241" spans="1:26" ht="13" x14ac:dyDescent="0.15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5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</row>
    <row r="242" spans="1:26" ht="13" x14ac:dyDescent="0.15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5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</row>
    <row r="243" spans="1:26" ht="13" x14ac:dyDescent="0.15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5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</row>
    <row r="244" spans="1:26" ht="13" x14ac:dyDescent="0.15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5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</row>
    <row r="245" spans="1:26" ht="13" x14ac:dyDescent="0.15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5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</row>
    <row r="246" spans="1:26" ht="13" x14ac:dyDescent="0.15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5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</row>
    <row r="247" spans="1:26" ht="13" x14ac:dyDescent="0.15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5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</row>
    <row r="248" spans="1:26" ht="13" x14ac:dyDescent="0.15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5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</row>
    <row r="249" spans="1:26" ht="13" x14ac:dyDescent="0.15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5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</row>
    <row r="250" spans="1:26" ht="13" x14ac:dyDescent="0.15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5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</row>
    <row r="251" spans="1:26" ht="13" x14ac:dyDescent="0.15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5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</row>
    <row r="252" spans="1:26" ht="13" x14ac:dyDescent="0.15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5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</row>
    <row r="253" spans="1:26" ht="13" x14ac:dyDescent="0.15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5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</row>
    <row r="254" spans="1:26" ht="13" x14ac:dyDescent="0.15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5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</row>
    <row r="255" spans="1:26" ht="13" x14ac:dyDescent="0.15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5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</row>
    <row r="256" spans="1:26" ht="13" x14ac:dyDescent="0.15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5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</row>
    <row r="257" spans="1:26" ht="13" x14ac:dyDescent="0.15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5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</row>
    <row r="258" spans="1:26" ht="13" x14ac:dyDescent="0.15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5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</row>
    <row r="259" spans="1:26" ht="13" x14ac:dyDescent="0.15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5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</row>
    <row r="260" spans="1:26" ht="13" x14ac:dyDescent="0.15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5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</row>
    <row r="261" spans="1:26" ht="13" x14ac:dyDescent="0.15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5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</row>
    <row r="262" spans="1:26" ht="13" x14ac:dyDescent="0.15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5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</row>
    <row r="263" spans="1:26" ht="13" x14ac:dyDescent="0.15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5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</row>
    <row r="264" spans="1:26" ht="13" x14ac:dyDescent="0.15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5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</row>
    <row r="265" spans="1:26" ht="13" x14ac:dyDescent="0.15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5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</row>
    <row r="266" spans="1:26" ht="13" x14ac:dyDescent="0.15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5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</row>
    <row r="267" spans="1:26" ht="13" x14ac:dyDescent="0.15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5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</row>
    <row r="268" spans="1:26" ht="13" x14ac:dyDescent="0.15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5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</row>
    <row r="269" spans="1:26" ht="13" x14ac:dyDescent="0.15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5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</row>
    <row r="270" spans="1:26" ht="13" x14ac:dyDescent="0.15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5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</row>
    <row r="271" spans="1:26" ht="13" x14ac:dyDescent="0.15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5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</row>
    <row r="272" spans="1:26" ht="13" x14ac:dyDescent="0.15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5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</row>
    <row r="273" spans="1:26" ht="13" x14ac:dyDescent="0.15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5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</row>
    <row r="274" spans="1:26" ht="13" x14ac:dyDescent="0.15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5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</row>
    <row r="275" spans="1:26" ht="13" x14ac:dyDescent="0.15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5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</row>
    <row r="276" spans="1:26" ht="13" x14ac:dyDescent="0.15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5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</row>
    <row r="277" spans="1:26" ht="13" x14ac:dyDescent="0.15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5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</row>
    <row r="278" spans="1:26" ht="13" x14ac:dyDescent="0.15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5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</row>
    <row r="279" spans="1:26" ht="13" x14ac:dyDescent="0.15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5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</row>
    <row r="280" spans="1:26" ht="13" x14ac:dyDescent="0.15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5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</row>
    <row r="281" spans="1:26" ht="13" x14ac:dyDescent="0.15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5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</row>
    <row r="282" spans="1:26" ht="13" x14ac:dyDescent="0.15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5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</row>
    <row r="283" spans="1:26" ht="13" x14ac:dyDescent="0.15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5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</row>
    <row r="284" spans="1:26" ht="13" x14ac:dyDescent="0.15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5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</row>
    <row r="285" spans="1:26" ht="13" x14ac:dyDescent="0.15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5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</row>
    <row r="286" spans="1:26" ht="13" x14ac:dyDescent="0.15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5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</row>
    <row r="287" spans="1:26" ht="13" x14ac:dyDescent="0.15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5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</row>
    <row r="288" spans="1:26" ht="13" x14ac:dyDescent="0.15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5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</row>
    <row r="289" spans="1:26" ht="13" x14ac:dyDescent="0.15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5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</row>
    <row r="290" spans="1:26" ht="13" x14ac:dyDescent="0.15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5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</row>
    <row r="291" spans="1:26" ht="13" x14ac:dyDescent="0.15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5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</row>
    <row r="292" spans="1:26" ht="13" x14ac:dyDescent="0.15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5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</row>
    <row r="293" spans="1:26" ht="13" x14ac:dyDescent="0.15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5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</row>
    <row r="294" spans="1:26" ht="13" x14ac:dyDescent="0.15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5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</row>
    <row r="295" spans="1:26" ht="13" x14ac:dyDescent="0.15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5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</row>
    <row r="296" spans="1:26" ht="13" x14ac:dyDescent="0.15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5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</row>
    <row r="297" spans="1:26" ht="13" x14ac:dyDescent="0.15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5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</row>
    <row r="298" spans="1:26" ht="13" x14ac:dyDescent="0.15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5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</row>
    <row r="299" spans="1:26" ht="13" x14ac:dyDescent="0.15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5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</row>
    <row r="300" spans="1:26" ht="13" x14ac:dyDescent="0.15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5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</row>
    <row r="301" spans="1:26" ht="13" x14ac:dyDescent="0.15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5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</row>
    <row r="302" spans="1:26" ht="13" x14ac:dyDescent="0.15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5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</row>
    <row r="303" spans="1:26" ht="13" x14ac:dyDescent="0.15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5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</row>
    <row r="304" spans="1:26" ht="13" x14ac:dyDescent="0.15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5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</row>
    <row r="305" spans="1:26" ht="13" x14ac:dyDescent="0.15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5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</row>
    <row r="306" spans="1:26" ht="13" x14ac:dyDescent="0.15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5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</row>
    <row r="307" spans="1:26" ht="13" x14ac:dyDescent="0.15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5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</row>
    <row r="308" spans="1:26" ht="13" x14ac:dyDescent="0.15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5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</row>
    <row r="309" spans="1:26" ht="13" x14ac:dyDescent="0.15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5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</row>
    <row r="310" spans="1:26" ht="13" x14ac:dyDescent="0.15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5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</row>
    <row r="311" spans="1:26" ht="13" x14ac:dyDescent="0.15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5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</row>
    <row r="312" spans="1:26" ht="13" x14ac:dyDescent="0.15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5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</row>
    <row r="313" spans="1:26" ht="13" x14ac:dyDescent="0.15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5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</row>
    <row r="314" spans="1:26" ht="13" x14ac:dyDescent="0.15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5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</row>
    <row r="315" spans="1:26" ht="13" x14ac:dyDescent="0.15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5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</row>
    <row r="316" spans="1:26" ht="13" x14ac:dyDescent="0.15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5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</row>
    <row r="317" spans="1:26" ht="13" x14ac:dyDescent="0.15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5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</row>
    <row r="318" spans="1:26" ht="13" x14ac:dyDescent="0.15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5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</row>
    <row r="319" spans="1:26" ht="13" x14ac:dyDescent="0.15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5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</row>
    <row r="320" spans="1:26" ht="13" x14ac:dyDescent="0.15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5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</row>
    <row r="321" spans="1:26" ht="13" x14ac:dyDescent="0.15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5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</row>
    <row r="322" spans="1:26" ht="13" x14ac:dyDescent="0.15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5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</row>
    <row r="323" spans="1:26" ht="13" x14ac:dyDescent="0.15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5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</row>
    <row r="324" spans="1:26" ht="13" x14ac:dyDescent="0.15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5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</row>
    <row r="325" spans="1:26" ht="13" x14ac:dyDescent="0.15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5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</row>
    <row r="326" spans="1:26" ht="13" x14ac:dyDescent="0.15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5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</row>
    <row r="327" spans="1:26" ht="13" x14ac:dyDescent="0.15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5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</row>
    <row r="328" spans="1:26" ht="13" x14ac:dyDescent="0.15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5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</row>
    <row r="329" spans="1:26" ht="13" x14ac:dyDescent="0.15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5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</row>
    <row r="330" spans="1:26" ht="13" x14ac:dyDescent="0.15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5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</row>
    <row r="331" spans="1:26" ht="13" x14ac:dyDescent="0.15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5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</row>
    <row r="332" spans="1:26" ht="13" x14ac:dyDescent="0.15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5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</row>
    <row r="333" spans="1:26" ht="13" x14ac:dyDescent="0.15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5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</row>
    <row r="334" spans="1:26" ht="13" x14ac:dyDescent="0.15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5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</row>
    <row r="335" spans="1:26" ht="13" x14ac:dyDescent="0.15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5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</row>
    <row r="336" spans="1:26" ht="13" x14ac:dyDescent="0.15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5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</row>
    <row r="337" spans="1:26" ht="13" x14ac:dyDescent="0.15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5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</row>
    <row r="338" spans="1:26" ht="13" x14ac:dyDescent="0.15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5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</row>
    <row r="339" spans="1:26" ht="13" x14ac:dyDescent="0.15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5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</row>
    <row r="340" spans="1:26" ht="13" x14ac:dyDescent="0.15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5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</row>
    <row r="341" spans="1:26" ht="13" x14ac:dyDescent="0.15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5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</row>
    <row r="342" spans="1:26" ht="13" x14ac:dyDescent="0.15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5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</row>
    <row r="343" spans="1:26" ht="13" x14ac:dyDescent="0.15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5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</row>
    <row r="344" spans="1:26" ht="13" x14ac:dyDescent="0.15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5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</row>
    <row r="345" spans="1:26" ht="13" x14ac:dyDescent="0.15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5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</row>
    <row r="346" spans="1:26" ht="13" x14ac:dyDescent="0.15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5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</row>
    <row r="347" spans="1:26" ht="13" x14ac:dyDescent="0.15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5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</row>
    <row r="348" spans="1:26" ht="13" x14ac:dyDescent="0.15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5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</row>
    <row r="349" spans="1:26" ht="13" x14ac:dyDescent="0.15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5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</row>
    <row r="350" spans="1:26" ht="13" x14ac:dyDescent="0.15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5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</row>
    <row r="351" spans="1:26" ht="13" x14ac:dyDescent="0.15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5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</row>
    <row r="352" spans="1:26" ht="13" x14ac:dyDescent="0.15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5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</row>
    <row r="353" spans="1:26" ht="13" x14ac:dyDescent="0.15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5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</row>
    <row r="354" spans="1:26" ht="13" x14ac:dyDescent="0.15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5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</row>
    <row r="355" spans="1:26" ht="13" x14ac:dyDescent="0.15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5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</row>
    <row r="356" spans="1:26" ht="13" x14ac:dyDescent="0.15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5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</row>
    <row r="357" spans="1:26" ht="13" x14ac:dyDescent="0.15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5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</row>
    <row r="358" spans="1:26" ht="13" x14ac:dyDescent="0.15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5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</row>
    <row r="359" spans="1:26" ht="13" x14ac:dyDescent="0.15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5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</row>
    <row r="360" spans="1:26" ht="13" x14ac:dyDescent="0.15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5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</row>
    <row r="361" spans="1:26" ht="13" x14ac:dyDescent="0.15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5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</row>
    <row r="362" spans="1:26" ht="13" x14ac:dyDescent="0.15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5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</row>
    <row r="363" spans="1:26" ht="13" x14ac:dyDescent="0.15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5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</row>
    <row r="364" spans="1:26" ht="13" x14ac:dyDescent="0.15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5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</row>
    <row r="365" spans="1:26" ht="13" x14ac:dyDescent="0.15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5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</row>
    <row r="366" spans="1:26" ht="13" x14ac:dyDescent="0.15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5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</row>
    <row r="367" spans="1:26" ht="13" x14ac:dyDescent="0.15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5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</row>
    <row r="368" spans="1:26" ht="13" x14ac:dyDescent="0.15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5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</row>
    <row r="369" spans="1:26" ht="13" x14ac:dyDescent="0.15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5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</row>
    <row r="370" spans="1:26" ht="13" x14ac:dyDescent="0.15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5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</row>
    <row r="371" spans="1:26" ht="13" x14ac:dyDescent="0.15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5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</row>
    <row r="372" spans="1:26" ht="13" x14ac:dyDescent="0.15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5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</row>
    <row r="373" spans="1:26" ht="13" x14ac:dyDescent="0.15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5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</row>
    <row r="374" spans="1:26" ht="13" x14ac:dyDescent="0.15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5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</row>
    <row r="375" spans="1:26" ht="13" x14ac:dyDescent="0.15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5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</row>
    <row r="376" spans="1:26" ht="13" x14ac:dyDescent="0.15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5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</row>
    <row r="377" spans="1:26" ht="13" x14ac:dyDescent="0.15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5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</row>
    <row r="378" spans="1:26" ht="13" x14ac:dyDescent="0.15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5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</row>
    <row r="379" spans="1:26" ht="13" x14ac:dyDescent="0.15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5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</row>
    <row r="380" spans="1:26" ht="13" x14ac:dyDescent="0.15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5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</row>
    <row r="381" spans="1:26" ht="13" x14ac:dyDescent="0.15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5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</row>
    <row r="382" spans="1:26" ht="13" x14ac:dyDescent="0.15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5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</row>
    <row r="383" spans="1:26" ht="13" x14ac:dyDescent="0.15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5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</row>
    <row r="384" spans="1:26" ht="13" x14ac:dyDescent="0.15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5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</row>
    <row r="385" spans="1:26" ht="13" x14ac:dyDescent="0.15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5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</row>
    <row r="386" spans="1:26" ht="13" x14ac:dyDescent="0.15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5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</row>
    <row r="387" spans="1:26" ht="13" x14ac:dyDescent="0.15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5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</row>
    <row r="388" spans="1:26" ht="13" x14ac:dyDescent="0.15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5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</row>
    <row r="389" spans="1:26" ht="13" x14ac:dyDescent="0.15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5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</row>
    <row r="390" spans="1:26" ht="13" x14ac:dyDescent="0.15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5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</row>
    <row r="391" spans="1:26" ht="13" x14ac:dyDescent="0.15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5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</row>
    <row r="392" spans="1:26" ht="13" x14ac:dyDescent="0.15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5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</row>
    <row r="393" spans="1:26" ht="13" x14ac:dyDescent="0.15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5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</row>
    <row r="394" spans="1:26" ht="13" x14ac:dyDescent="0.15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5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</row>
    <row r="395" spans="1:26" ht="13" x14ac:dyDescent="0.15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5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</row>
    <row r="396" spans="1:26" ht="13" x14ac:dyDescent="0.15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5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</row>
    <row r="397" spans="1:26" ht="13" x14ac:dyDescent="0.15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5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</row>
    <row r="398" spans="1:26" ht="13" x14ac:dyDescent="0.15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5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</row>
    <row r="399" spans="1:26" ht="13" x14ac:dyDescent="0.15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5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</row>
    <row r="400" spans="1:26" ht="13" x14ac:dyDescent="0.15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5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</row>
    <row r="401" spans="1:26" ht="13" x14ac:dyDescent="0.15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5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</row>
    <row r="402" spans="1:26" ht="13" x14ac:dyDescent="0.15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5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</row>
    <row r="403" spans="1:26" ht="13" x14ac:dyDescent="0.15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5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</row>
    <row r="404" spans="1:26" ht="13" x14ac:dyDescent="0.15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5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</row>
    <row r="405" spans="1:26" ht="13" x14ac:dyDescent="0.15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5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</row>
    <row r="406" spans="1:26" ht="13" x14ac:dyDescent="0.15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5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</row>
    <row r="407" spans="1:26" ht="13" x14ac:dyDescent="0.15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5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</row>
    <row r="408" spans="1:26" ht="13" x14ac:dyDescent="0.15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5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</row>
    <row r="409" spans="1:26" ht="13" x14ac:dyDescent="0.15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5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</row>
    <row r="410" spans="1:26" ht="13" x14ac:dyDescent="0.15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5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</row>
    <row r="411" spans="1:26" ht="13" x14ac:dyDescent="0.15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5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</row>
    <row r="412" spans="1:26" ht="13" x14ac:dyDescent="0.15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5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</row>
    <row r="413" spans="1:26" ht="13" x14ac:dyDescent="0.15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5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</row>
    <row r="414" spans="1:26" ht="13" x14ac:dyDescent="0.15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5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</row>
    <row r="415" spans="1:26" ht="13" x14ac:dyDescent="0.15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5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</row>
    <row r="416" spans="1:26" ht="13" x14ac:dyDescent="0.15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5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</row>
    <row r="417" spans="1:26" ht="13" x14ac:dyDescent="0.15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5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</row>
    <row r="418" spans="1:26" ht="13" x14ac:dyDescent="0.15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5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</row>
    <row r="419" spans="1:26" ht="13" x14ac:dyDescent="0.15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5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</row>
    <row r="420" spans="1:26" ht="13" x14ac:dyDescent="0.15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5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</row>
    <row r="421" spans="1:26" ht="13" x14ac:dyDescent="0.15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5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</row>
    <row r="422" spans="1:26" ht="13" x14ac:dyDescent="0.15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5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</row>
    <row r="423" spans="1:26" ht="13" x14ac:dyDescent="0.15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5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</row>
    <row r="424" spans="1:26" ht="13" x14ac:dyDescent="0.15">
      <c r="A424" s="20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5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</row>
    <row r="425" spans="1:26" ht="13" x14ac:dyDescent="0.15">
      <c r="A425" s="20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5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</row>
    <row r="426" spans="1:26" ht="13" x14ac:dyDescent="0.15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5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</row>
    <row r="427" spans="1:26" ht="13" x14ac:dyDescent="0.15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5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</row>
    <row r="428" spans="1:26" ht="13" x14ac:dyDescent="0.15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5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</row>
    <row r="429" spans="1:26" ht="13" x14ac:dyDescent="0.15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5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</row>
    <row r="430" spans="1:26" ht="13" x14ac:dyDescent="0.15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5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</row>
    <row r="431" spans="1:26" ht="13" x14ac:dyDescent="0.15">
      <c r="A431" s="20"/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5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</row>
    <row r="432" spans="1:26" ht="13" x14ac:dyDescent="0.15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5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</row>
    <row r="433" spans="1:26" ht="13" x14ac:dyDescent="0.15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5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</row>
    <row r="434" spans="1:26" ht="13" x14ac:dyDescent="0.15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5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</row>
    <row r="435" spans="1:26" ht="13" x14ac:dyDescent="0.15">
      <c r="A435" s="20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5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</row>
    <row r="436" spans="1:26" ht="13" x14ac:dyDescent="0.15">
      <c r="A436" s="20"/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5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</row>
    <row r="437" spans="1:26" ht="13" x14ac:dyDescent="0.15">
      <c r="A437" s="20"/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5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</row>
    <row r="438" spans="1:26" ht="13" x14ac:dyDescent="0.15">
      <c r="A438" s="20"/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5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</row>
    <row r="439" spans="1:26" ht="13" x14ac:dyDescent="0.15">
      <c r="A439" s="20"/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5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</row>
    <row r="440" spans="1:26" ht="13" x14ac:dyDescent="0.15">
      <c r="A440" s="20"/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5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</row>
    <row r="441" spans="1:26" ht="13" x14ac:dyDescent="0.15">
      <c r="A441" s="20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5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</row>
    <row r="442" spans="1:26" ht="13" x14ac:dyDescent="0.15">
      <c r="A442" s="20"/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5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</row>
    <row r="443" spans="1:26" ht="13" x14ac:dyDescent="0.15">
      <c r="A443" s="20"/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5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</row>
    <row r="444" spans="1:26" ht="13" x14ac:dyDescent="0.15">
      <c r="A444" s="20"/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5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</row>
    <row r="445" spans="1:26" ht="13" x14ac:dyDescent="0.15">
      <c r="A445" s="20"/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5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</row>
    <row r="446" spans="1:26" ht="13" x14ac:dyDescent="0.15">
      <c r="A446" s="20"/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5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</row>
    <row r="447" spans="1:26" ht="13" x14ac:dyDescent="0.15">
      <c r="A447" s="20"/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5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</row>
    <row r="448" spans="1:26" ht="13" x14ac:dyDescent="0.15">
      <c r="A448" s="20"/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5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</row>
    <row r="449" spans="1:26" ht="13" x14ac:dyDescent="0.15">
      <c r="A449" s="20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5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</row>
    <row r="450" spans="1:26" ht="13" x14ac:dyDescent="0.15">
      <c r="A450" s="20"/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5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</row>
    <row r="451" spans="1:26" ht="13" x14ac:dyDescent="0.15">
      <c r="A451" s="20"/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5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</row>
    <row r="452" spans="1:26" ht="13" x14ac:dyDescent="0.15">
      <c r="A452" s="20"/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5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</row>
    <row r="453" spans="1:26" ht="13" x14ac:dyDescent="0.15">
      <c r="A453" s="20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5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</row>
    <row r="454" spans="1:26" ht="13" x14ac:dyDescent="0.15">
      <c r="A454" s="20"/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5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</row>
    <row r="455" spans="1:26" ht="13" x14ac:dyDescent="0.15">
      <c r="A455" s="20"/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5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</row>
    <row r="456" spans="1:26" ht="13" x14ac:dyDescent="0.15">
      <c r="A456" s="20"/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5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</row>
    <row r="457" spans="1:26" ht="13" x14ac:dyDescent="0.15">
      <c r="A457" s="20"/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5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</row>
    <row r="458" spans="1:26" ht="13" x14ac:dyDescent="0.15">
      <c r="A458" s="20"/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5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</row>
    <row r="459" spans="1:26" ht="13" x14ac:dyDescent="0.15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5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</row>
    <row r="460" spans="1:26" ht="13" x14ac:dyDescent="0.15">
      <c r="A460" s="20"/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5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</row>
    <row r="461" spans="1:26" ht="13" x14ac:dyDescent="0.15">
      <c r="A461" s="20"/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5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</row>
    <row r="462" spans="1:26" ht="13" x14ac:dyDescent="0.15">
      <c r="A462" s="20"/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5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</row>
    <row r="463" spans="1:26" ht="13" x14ac:dyDescent="0.15">
      <c r="A463" s="20"/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5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</row>
    <row r="464" spans="1:26" ht="13" x14ac:dyDescent="0.15">
      <c r="A464" s="20"/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5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</row>
    <row r="465" spans="1:26" ht="13" x14ac:dyDescent="0.15">
      <c r="A465" s="20"/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5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</row>
    <row r="466" spans="1:26" ht="13" x14ac:dyDescent="0.15">
      <c r="A466" s="20"/>
      <c r="B466" s="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5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</row>
    <row r="467" spans="1:26" ht="13" x14ac:dyDescent="0.15">
      <c r="A467" s="20"/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5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</row>
    <row r="468" spans="1:26" ht="13" x14ac:dyDescent="0.15">
      <c r="A468" s="20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5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</row>
    <row r="469" spans="1:26" ht="13" x14ac:dyDescent="0.15">
      <c r="A469" s="20"/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5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</row>
    <row r="470" spans="1:26" ht="13" x14ac:dyDescent="0.15">
      <c r="A470" s="20"/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5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</row>
    <row r="471" spans="1:26" ht="13" x14ac:dyDescent="0.15">
      <c r="A471" s="20"/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5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</row>
    <row r="472" spans="1:26" ht="13" x14ac:dyDescent="0.15">
      <c r="A472" s="20"/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5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</row>
    <row r="473" spans="1:26" ht="13" x14ac:dyDescent="0.15">
      <c r="A473" s="20"/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5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</row>
    <row r="474" spans="1:26" ht="13" x14ac:dyDescent="0.15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5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</row>
    <row r="475" spans="1:26" ht="13" x14ac:dyDescent="0.15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5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</row>
    <row r="476" spans="1:26" ht="13" x14ac:dyDescent="0.15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5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</row>
    <row r="477" spans="1:26" ht="13" x14ac:dyDescent="0.15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5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</row>
    <row r="478" spans="1:26" ht="13" x14ac:dyDescent="0.15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5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</row>
    <row r="479" spans="1:26" ht="13" x14ac:dyDescent="0.15">
      <c r="A479" s="20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5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</row>
    <row r="480" spans="1:26" ht="13" x14ac:dyDescent="0.15">
      <c r="A480" s="20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5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</row>
    <row r="481" spans="1:26" ht="13" x14ac:dyDescent="0.15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5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</row>
    <row r="482" spans="1:26" ht="13" x14ac:dyDescent="0.15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5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</row>
    <row r="483" spans="1:26" ht="13" x14ac:dyDescent="0.15">
      <c r="A483" s="20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5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</row>
    <row r="484" spans="1:26" ht="13" x14ac:dyDescent="0.15">
      <c r="A484" s="20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5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</row>
    <row r="485" spans="1:26" ht="13" x14ac:dyDescent="0.15">
      <c r="A485" s="20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5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</row>
    <row r="486" spans="1:26" ht="13" x14ac:dyDescent="0.15">
      <c r="A486" s="20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5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</row>
    <row r="487" spans="1:26" ht="13" x14ac:dyDescent="0.15">
      <c r="A487" s="20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5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</row>
    <row r="488" spans="1:26" ht="13" x14ac:dyDescent="0.15">
      <c r="A488" s="20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5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</row>
    <row r="489" spans="1:26" ht="13" x14ac:dyDescent="0.15">
      <c r="A489" s="20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5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</row>
    <row r="490" spans="1:26" ht="13" x14ac:dyDescent="0.15">
      <c r="A490" s="20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5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</row>
    <row r="491" spans="1:26" ht="13" x14ac:dyDescent="0.15">
      <c r="A491" s="20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5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</row>
    <row r="492" spans="1:26" ht="13" x14ac:dyDescent="0.15">
      <c r="A492" s="20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5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</row>
    <row r="493" spans="1:26" ht="13" x14ac:dyDescent="0.15">
      <c r="A493" s="20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5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</row>
    <row r="494" spans="1:26" ht="13" x14ac:dyDescent="0.15">
      <c r="A494" s="20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5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</row>
    <row r="495" spans="1:26" ht="13" x14ac:dyDescent="0.15">
      <c r="A495" s="20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5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</row>
    <row r="496" spans="1:26" ht="13" x14ac:dyDescent="0.15">
      <c r="A496" s="20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5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</row>
    <row r="497" spans="1:26" ht="13" x14ac:dyDescent="0.15">
      <c r="A497" s="20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5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</row>
    <row r="498" spans="1:26" ht="13" x14ac:dyDescent="0.15">
      <c r="A498" s="20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5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</row>
    <row r="499" spans="1:26" ht="13" x14ac:dyDescent="0.15">
      <c r="A499" s="20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5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</row>
    <row r="500" spans="1:26" ht="13" x14ac:dyDescent="0.15">
      <c r="A500" s="20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5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</row>
    <row r="501" spans="1:26" ht="13" x14ac:dyDescent="0.15">
      <c r="A501" s="20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5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</row>
    <row r="502" spans="1:26" ht="13" x14ac:dyDescent="0.15">
      <c r="A502" s="20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5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</row>
    <row r="503" spans="1:26" ht="13" x14ac:dyDescent="0.15">
      <c r="A503" s="20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5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</row>
    <row r="504" spans="1:26" ht="13" x14ac:dyDescent="0.15">
      <c r="A504" s="20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5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</row>
    <row r="505" spans="1:26" ht="13" x14ac:dyDescent="0.15">
      <c r="A505" s="20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5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</row>
    <row r="506" spans="1:26" ht="13" x14ac:dyDescent="0.15">
      <c r="A506" s="20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5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</row>
    <row r="507" spans="1:26" ht="13" x14ac:dyDescent="0.15">
      <c r="A507" s="20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5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</row>
    <row r="508" spans="1:26" ht="13" x14ac:dyDescent="0.15">
      <c r="A508" s="20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5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</row>
    <row r="509" spans="1:26" ht="13" x14ac:dyDescent="0.15">
      <c r="A509" s="20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5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</row>
    <row r="510" spans="1:26" ht="13" x14ac:dyDescent="0.15">
      <c r="A510" s="20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5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</row>
    <row r="511" spans="1:26" ht="13" x14ac:dyDescent="0.15">
      <c r="A511" s="20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5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</row>
    <row r="512" spans="1:26" ht="13" x14ac:dyDescent="0.15">
      <c r="A512" s="20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5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</row>
    <row r="513" spans="1:26" ht="13" x14ac:dyDescent="0.15">
      <c r="A513" s="20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5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</row>
    <row r="514" spans="1:26" ht="13" x14ac:dyDescent="0.15">
      <c r="A514" s="20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5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</row>
    <row r="515" spans="1:26" ht="13" x14ac:dyDescent="0.15">
      <c r="A515" s="20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5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</row>
    <row r="516" spans="1:26" ht="13" x14ac:dyDescent="0.15">
      <c r="A516" s="20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5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</row>
    <row r="517" spans="1:26" ht="13" x14ac:dyDescent="0.15">
      <c r="A517" s="20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5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</row>
    <row r="518" spans="1:26" ht="13" x14ac:dyDescent="0.15">
      <c r="A518" s="20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5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</row>
    <row r="519" spans="1:26" ht="13" x14ac:dyDescent="0.15">
      <c r="A519" s="20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5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</row>
    <row r="520" spans="1:26" ht="13" x14ac:dyDescent="0.15">
      <c r="A520" s="20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5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</row>
    <row r="521" spans="1:26" ht="13" x14ac:dyDescent="0.15">
      <c r="A521" s="20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5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</row>
    <row r="522" spans="1:26" ht="13" x14ac:dyDescent="0.15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5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</row>
    <row r="523" spans="1:26" ht="13" x14ac:dyDescent="0.15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5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</row>
    <row r="524" spans="1:26" ht="13" x14ac:dyDescent="0.15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5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</row>
    <row r="525" spans="1:26" ht="13" x14ac:dyDescent="0.15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5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</row>
    <row r="526" spans="1:26" ht="13" x14ac:dyDescent="0.15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5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</row>
    <row r="527" spans="1:26" ht="13" x14ac:dyDescent="0.15">
      <c r="A527" s="20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5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</row>
    <row r="528" spans="1:26" ht="13" x14ac:dyDescent="0.15">
      <c r="A528" s="20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5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</row>
    <row r="529" spans="1:26" ht="13" x14ac:dyDescent="0.15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5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</row>
    <row r="530" spans="1:26" ht="13" x14ac:dyDescent="0.15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5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</row>
    <row r="531" spans="1:26" ht="13" x14ac:dyDescent="0.15">
      <c r="A531" s="20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5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</row>
    <row r="532" spans="1:26" ht="13" x14ac:dyDescent="0.15">
      <c r="A532" s="20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5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</row>
    <row r="533" spans="1:26" ht="13" x14ac:dyDescent="0.15">
      <c r="A533" s="20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5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</row>
    <row r="534" spans="1:26" ht="13" x14ac:dyDescent="0.15">
      <c r="A534" s="20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5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</row>
    <row r="535" spans="1:26" ht="13" x14ac:dyDescent="0.15">
      <c r="A535" s="20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5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</row>
    <row r="536" spans="1:26" ht="13" x14ac:dyDescent="0.15">
      <c r="A536" s="20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5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</row>
    <row r="537" spans="1:26" ht="13" x14ac:dyDescent="0.15">
      <c r="A537" s="20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5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</row>
    <row r="538" spans="1:26" ht="13" x14ac:dyDescent="0.15">
      <c r="A538" s="20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5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</row>
    <row r="539" spans="1:26" ht="13" x14ac:dyDescent="0.15">
      <c r="A539" s="20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5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</row>
    <row r="540" spans="1:26" ht="13" x14ac:dyDescent="0.15">
      <c r="A540" s="20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5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</row>
    <row r="541" spans="1:26" ht="13" x14ac:dyDescent="0.15">
      <c r="A541" s="20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5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</row>
    <row r="542" spans="1:26" ht="13" x14ac:dyDescent="0.15">
      <c r="A542" s="20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5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</row>
    <row r="543" spans="1:26" ht="13" x14ac:dyDescent="0.15">
      <c r="A543" s="20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5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</row>
    <row r="544" spans="1:26" ht="13" x14ac:dyDescent="0.15">
      <c r="A544" s="20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5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</row>
    <row r="545" spans="1:26" ht="13" x14ac:dyDescent="0.15">
      <c r="A545" s="20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5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</row>
    <row r="546" spans="1:26" ht="13" x14ac:dyDescent="0.15">
      <c r="A546" s="20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5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</row>
    <row r="547" spans="1:26" ht="13" x14ac:dyDescent="0.15">
      <c r="A547" s="20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5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</row>
    <row r="548" spans="1:26" ht="13" x14ac:dyDescent="0.15">
      <c r="A548" s="20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5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</row>
    <row r="549" spans="1:26" ht="13" x14ac:dyDescent="0.15">
      <c r="A549" s="20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5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</row>
    <row r="550" spans="1:26" ht="13" x14ac:dyDescent="0.15">
      <c r="A550" s="20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5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</row>
    <row r="551" spans="1:26" ht="13" x14ac:dyDescent="0.15">
      <c r="A551" s="20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5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</row>
    <row r="552" spans="1:26" ht="13" x14ac:dyDescent="0.15">
      <c r="A552" s="20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5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</row>
    <row r="553" spans="1:26" ht="13" x14ac:dyDescent="0.15">
      <c r="A553" s="20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5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</row>
    <row r="554" spans="1:26" ht="13" x14ac:dyDescent="0.15">
      <c r="A554" s="20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5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</row>
    <row r="555" spans="1:26" ht="13" x14ac:dyDescent="0.15">
      <c r="A555" s="20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5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</row>
    <row r="556" spans="1:26" ht="13" x14ac:dyDescent="0.15">
      <c r="A556" s="20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5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</row>
    <row r="557" spans="1:26" ht="13" x14ac:dyDescent="0.15">
      <c r="A557" s="20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5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</row>
    <row r="558" spans="1:26" ht="13" x14ac:dyDescent="0.15">
      <c r="A558" s="20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5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</row>
    <row r="559" spans="1:26" ht="13" x14ac:dyDescent="0.15">
      <c r="A559" s="20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5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</row>
    <row r="560" spans="1:26" ht="13" x14ac:dyDescent="0.15">
      <c r="A560" s="20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5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</row>
    <row r="561" spans="1:26" ht="13" x14ac:dyDescent="0.15">
      <c r="A561" s="20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5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</row>
    <row r="562" spans="1:26" ht="13" x14ac:dyDescent="0.15">
      <c r="A562" s="20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5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</row>
    <row r="563" spans="1:26" ht="13" x14ac:dyDescent="0.15">
      <c r="A563" s="20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5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</row>
    <row r="564" spans="1:26" ht="13" x14ac:dyDescent="0.15">
      <c r="A564" s="20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5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</row>
    <row r="565" spans="1:26" ht="13" x14ac:dyDescent="0.15">
      <c r="A565" s="20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5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</row>
    <row r="566" spans="1:26" ht="13" x14ac:dyDescent="0.15">
      <c r="A566" s="20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5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</row>
    <row r="567" spans="1:26" ht="13" x14ac:dyDescent="0.15">
      <c r="A567" s="20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5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</row>
    <row r="568" spans="1:26" ht="13" x14ac:dyDescent="0.15">
      <c r="A568" s="20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5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</row>
    <row r="569" spans="1:26" ht="13" x14ac:dyDescent="0.15">
      <c r="A569" s="20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5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</row>
    <row r="570" spans="1:26" ht="13" x14ac:dyDescent="0.15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5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</row>
    <row r="571" spans="1:26" ht="13" x14ac:dyDescent="0.15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5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</row>
    <row r="572" spans="1:26" ht="13" x14ac:dyDescent="0.15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5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</row>
    <row r="573" spans="1:26" ht="13" x14ac:dyDescent="0.15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5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</row>
    <row r="574" spans="1:26" ht="13" x14ac:dyDescent="0.15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5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</row>
    <row r="575" spans="1:26" ht="13" x14ac:dyDescent="0.15">
      <c r="A575" s="20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5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</row>
    <row r="576" spans="1:26" ht="13" x14ac:dyDescent="0.15">
      <c r="A576" s="20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5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</row>
    <row r="577" spans="1:26" ht="13" x14ac:dyDescent="0.15">
      <c r="A577" s="20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5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</row>
    <row r="578" spans="1:26" ht="13" x14ac:dyDescent="0.15">
      <c r="A578" s="20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5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</row>
    <row r="579" spans="1:26" ht="13" x14ac:dyDescent="0.15">
      <c r="A579" s="20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5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</row>
    <row r="580" spans="1:26" ht="13" x14ac:dyDescent="0.15">
      <c r="A580" s="20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5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</row>
    <row r="581" spans="1:26" ht="13" x14ac:dyDescent="0.15">
      <c r="A581" s="20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5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</row>
    <row r="582" spans="1:26" ht="13" x14ac:dyDescent="0.15">
      <c r="A582" s="20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5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</row>
    <row r="583" spans="1:26" ht="13" x14ac:dyDescent="0.15">
      <c r="A583" s="20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5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</row>
    <row r="584" spans="1:26" ht="13" x14ac:dyDescent="0.15">
      <c r="A584" s="20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5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</row>
    <row r="585" spans="1:26" ht="13" x14ac:dyDescent="0.15">
      <c r="A585" s="20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5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</row>
    <row r="586" spans="1:26" ht="13" x14ac:dyDescent="0.15">
      <c r="A586" s="20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5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</row>
    <row r="587" spans="1:26" ht="13" x14ac:dyDescent="0.15">
      <c r="A587" s="20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5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</row>
    <row r="588" spans="1:26" ht="13" x14ac:dyDescent="0.15">
      <c r="A588" s="20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5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</row>
    <row r="589" spans="1:26" ht="13" x14ac:dyDescent="0.15">
      <c r="A589" s="20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5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</row>
    <row r="590" spans="1:26" ht="13" x14ac:dyDescent="0.15">
      <c r="A590" s="20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5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</row>
    <row r="591" spans="1:26" ht="13" x14ac:dyDescent="0.15">
      <c r="A591" s="20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5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</row>
    <row r="592" spans="1:26" ht="13" x14ac:dyDescent="0.15">
      <c r="A592" s="20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5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</row>
    <row r="593" spans="1:26" ht="13" x14ac:dyDescent="0.15">
      <c r="A593" s="20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5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</row>
    <row r="594" spans="1:26" ht="13" x14ac:dyDescent="0.15">
      <c r="A594" s="20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5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</row>
    <row r="595" spans="1:26" ht="13" x14ac:dyDescent="0.15">
      <c r="A595" s="20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5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</row>
    <row r="596" spans="1:26" ht="13" x14ac:dyDescent="0.15">
      <c r="A596" s="20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5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</row>
    <row r="597" spans="1:26" ht="13" x14ac:dyDescent="0.15">
      <c r="A597" s="20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5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</row>
    <row r="598" spans="1:26" ht="13" x14ac:dyDescent="0.15">
      <c r="A598" s="20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5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</row>
    <row r="599" spans="1:26" ht="13" x14ac:dyDescent="0.15">
      <c r="A599" s="20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5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</row>
    <row r="600" spans="1:26" ht="13" x14ac:dyDescent="0.15">
      <c r="A600" s="20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5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</row>
    <row r="601" spans="1:26" ht="13" x14ac:dyDescent="0.15">
      <c r="A601" s="20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5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</row>
    <row r="602" spans="1:26" ht="13" x14ac:dyDescent="0.15">
      <c r="A602" s="20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5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</row>
    <row r="603" spans="1:26" ht="13" x14ac:dyDescent="0.15">
      <c r="A603" s="20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5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</row>
    <row r="604" spans="1:26" ht="13" x14ac:dyDescent="0.15">
      <c r="A604" s="20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5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</row>
    <row r="605" spans="1:26" ht="13" x14ac:dyDescent="0.15">
      <c r="A605" s="20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5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</row>
    <row r="606" spans="1:26" ht="13" x14ac:dyDescent="0.15">
      <c r="A606" s="20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5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</row>
    <row r="607" spans="1:26" ht="13" x14ac:dyDescent="0.15">
      <c r="A607" s="20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5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</row>
    <row r="608" spans="1:26" ht="13" x14ac:dyDescent="0.15">
      <c r="A608" s="20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5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</row>
    <row r="609" spans="1:26" ht="13" x14ac:dyDescent="0.15">
      <c r="A609" s="20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5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</row>
    <row r="610" spans="1:26" ht="13" x14ac:dyDescent="0.15">
      <c r="A610" s="20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5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</row>
    <row r="611" spans="1:26" ht="13" x14ac:dyDescent="0.15">
      <c r="A611" s="20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5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</row>
    <row r="612" spans="1:26" ht="13" x14ac:dyDescent="0.15">
      <c r="A612" s="20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5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</row>
    <row r="613" spans="1:26" ht="13" x14ac:dyDescent="0.15">
      <c r="A613" s="20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5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</row>
    <row r="614" spans="1:26" ht="13" x14ac:dyDescent="0.15">
      <c r="A614" s="20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5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</row>
    <row r="615" spans="1:26" ht="13" x14ac:dyDescent="0.15">
      <c r="A615" s="20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5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</row>
    <row r="616" spans="1:26" ht="13" x14ac:dyDescent="0.15">
      <c r="A616" s="20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5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</row>
    <row r="617" spans="1:26" ht="13" x14ac:dyDescent="0.15">
      <c r="A617" s="20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5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</row>
    <row r="618" spans="1:26" ht="13" x14ac:dyDescent="0.15">
      <c r="A618" s="20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5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</row>
    <row r="619" spans="1:26" ht="13" x14ac:dyDescent="0.15">
      <c r="A619" s="20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5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</row>
    <row r="620" spans="1:26" ht="13" x14ac:dyDescent="0.15">
      <c r="A620" s="20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5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</row>
    <row r="621" spans="1:26" ht="13" x14ac:dyDescent="0.15">
      <c r="A621" s="20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5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</row>
    <row r="622" spans="1:26" ht="13" x14ac:dyDescent="0.15">
      <c r="A622" s="20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5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</row>
    <row r="623" spans="1:26" ht="13" x14ac:dyDescent="0.15">
      <c r="A623" s="20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5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</row>
    <row r="624" spans="1:26" ht="13" x14ac:dyDescent="0.15">
      <c r="A624" s="20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5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</row>
    <row r="625" spans="1:26" ht="13" x14ac:dyDescent="0.15">
      <c r="A625" s="20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5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</row>
    <row r="626" spans="1:26" ht="13" x14ac:dyDescent="0.15">
      <c r="A626" s="20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5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</row>
    <row r="627" spans="1:26" ht="13" x14ac:dyDescent="0.15">
      <c r="A627" s="20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5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</row>
    <row r="628" spans="1:26" ht="13" x14ac:dyDescent="0.15">
      <c r="A628" s="20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5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</row>
    <row r="629" spans="1:26" ht="13" x14ac:dyDescent="0.15">
      <c r="A629" s="20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5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</row>
    <row r="630" spans="1:26" ht="13" x14ac:dyDescent="0.15">
      <c r="A630" s="20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5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</row>
    <row r="631" spans="1:26" ht="13" x14ac:dyDescent="0.15">
      <c r="A631" s="20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5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</row>
    <row r="632" spans="1:26" ht="13" x14ac:dyDescent="0.15">
      <c r="A632" s="20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5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</row>
    <row r="633" spans="1:26" ht="13" x14ac:dyDescent="0.15">
      <c r="A633" s="20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5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</row>
    <row r="634" spans="1:26" ht="13" x14ac:dyDescent="0.15">
      <c r="A634" s="20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5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</row>
    <row r="635" spans="1:26" ht="13" x14ac:dyDescent="0.15">
      <c r="A635" s="20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5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</row>
    <row r="636" spans="1:26" ht="13" x14ac:dyDescent="0.15">
      <c r="A636" s="20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5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</row>
    <row r="637" spans="1:26" ht="13" x14ac:dyDescent="0.15">
      <c r="A637" s="20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5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</row>
    <row r="638" spans="1:26" ht="13" x14ac:dyDescent="0.15">
      <c r="A638" s="20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5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</row>
    <row r="639" spans="1:26" ht="13" x14ac:dyDescent="0.15">
      <c r="A639" s="20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5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</row>
    <row r="640" spans="1:26" ht="13" x14ac:dyDescent="0.15">
      <c r="A640" s="20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5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</row>
    <row r="641" spans="1:26" ht="13" x14ac:dyDescent="0.15">
      <c r="A641" s="20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5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</row>
    <row r="642" spans="1:26" ht="13" x14ac:dyDescent="0.15">
      <c r="A642" s="20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5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</row>
    <row r="643" spans="1:26" ht="13" x14ac:dyDescent="0.15">
      <c r="A643" s="20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5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</row>
    <row r="644" spans="1:26" ht="13" x14ac:dyDescent="0.15">
      <c r="A644" s="20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5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</row>
    <row r="645" spans="1:26" ht="13" x14ac:dyDescent="0.15">
      <c r="A645" s="20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5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</row>
    <row r="646" spans="1:26" ht="13" x14ac:dyDescent="0.15">
      <c r="A646" s="20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5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</row>
    <row r="647" spans="1:26" ht="13" x14ac:dyDescent="0.15">
      <c r="A647" s="20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5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</row>
    <row r="648" spans="1:26" ht="13" x14ac:dyDescent="0.15">
      <c r="A648" s="20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5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</row>
    <row r="649" spans="1:26" ht="13" x14ac:dyDescent="0.15">
      <c r="A649" s="20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5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</row>
    <row r="650" spans="1:26" ht="13" x14ac:dyDescent="0.15">
      <c r="A650" s="20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5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</row>
    <row r="651" spans="1:26" ht="13" x14ac:dyDescent="0.15">
      <c r="A651" s="20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5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</row>
    <row r="652" spans="1:26" ht="13" x14ac:dyDescent="0.15">
      <c r="A652" s="20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5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</row>
    <row r="653" spans="1:26" ht="13" x14ac:dyDescent="0.15">
      <c r="A653" s="20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5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</row>
    <row r="654" spans="1:26" ht="13" x14ac:dyDescent="0.15">
      <c r="A654" s="20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5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</row>
    <row r="655" spans="1:26" ht="13" x14ac:dyDescent="0.15">
      <c r="A655" s="20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5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</row>
    <row r="656" spans="1:26" ht="13" x14ac:dyDescent="0.15">
      <c r="A656" s="20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5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</row>
    <row r="657" spans="1:26" ht="13" x14ac:dyDescent="0.15">
      <c r="A657" s="20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5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</row>
    <row r="658" spans="1:26" ht="13" x14ac:dyDescent="0.15">
      <c r="A658" s="20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5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</row>
    <row r="659" spans="1:26" ht="13" x14ac:dyDescent="0.15">
      <c r="A659" s="20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5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</row>
    <row r="660" spans="1:26" ht="13" x14ac:dyDescent="0.15">
      <c r="A660" s="20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5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</row>
    <row r="661" spans="1:26" ht="13" x14ac:dyDescent="0.15">
      <c r="A661" s="20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5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</row>
    <row r="662" spans="1:26" ht="13" x14ac:dyDescent="0.15">
      <c r="A662" s="20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5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</row>
    <row r="663" spans="1:26" ht="13" x14ac:dyDescent="0.15">
      <c r="A663" s="20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5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</row>
    <row r="664" spans="1:26" ht="13" x14ac:dyDescent="0.15">
      <c r="A664" s="20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5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</row>
    <row r="665" spans="1:26" ht="13" x14ac:dyDescent="0.15">
      <c r="A665" s="20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5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</row>
    <row r="666" spans="1:26" ht="13" x14ac:dyDescent="0.15">
      <c r="A666" s="20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5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</row>
    <row r="667" spans="1:26" ht="13" x14ac:dyDescent="0.15">
      <c r="A667" s="20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5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</row>
    <row r="668" spans="1:26" ht="13" x14ac:dyDescent="0.15">
      <c r="A668" s="20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5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</row>
    <row r="669" spans="1:26" ht="13" x14ac:dyDescent="0.15">
      <c r="A669" s="20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5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</row>
    <row r="670" spans="1:26" ht="13" x14ac:dyDescent="0.15">
      <c r="A670" s="20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5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</row>
    <row r="671" spans="1:26" ht="13" x14ac:dyDescent="0.15">
      <c r="A671" s="20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5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</row>
    <row r="672" spans="1:26" ht="13" x14ac:dyDescent="0.15">
      <c r="A672" s="20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5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</row>
    <row r="673" spans="1:26" ht="13" x14ac:dyDescent="0.15">
      <c r="A673" s="20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5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</row>
    <row r="674" spans="1:26" ht="13" x14ac:dyDescent="0.15">
      <c r="A674" s="20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5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</row>
    <row r="675" spans="1:26" ht="13" x14ac:dyDescent="0.15">
      <c r="A675" s="20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5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</row>
    <row r="676" spans="1:26" ht="13" x14ac:dyDescent="0.15">
      <c r="A676" s="20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5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</row>
    <row r="677" spans="1:26" ht="13" x14ac:dyDescent="0.15">
      <c r="A677" s="20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5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</row>
    <row r="678" spans="1:26" ht="13" x14ac:dyDescent="0.15">
      <c r="A678" s="20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5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</row>
    <row r="679" spans="1:26" ht="13" x14ac:dyDescent="0.15">
      <c r="A679" s="20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5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</row>
    <row r="680" spans="1:26" ht="13" x14ac:dyDescent="0.15">
      <c r="A680" s="20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5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</row>
    <row r="681" spans="1:26" ht="13" x14ac:dyDescent="0.15">
      <c r="A681" s="20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5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</row>
    <row r="682" spans="1:26" ht="13" x14ac:dyDescent="0.15">
      <c r="A682" s="20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5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</row>
    <row r="683" spans="1:26" ht="13" x14ac:dyDescent="0.15">
      <c r="A683" s="20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5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</row>
    <row r="684" spans="1:26" ht="13" x14ac:dyDescent="0.15">
      <c r="A684" s="20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5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</row>
    <row r="685" spans="1:26" ht="13" x14ac:dyDescent="0.15">
      <c r="A685" s="20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5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</row>
    <row r="686" spans="1:26" ht="13" x14ac:dyDescent="0.15">
      <c r="A686" s="20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5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</row>
    <row r="687" spans="1:26" ht="13" x14ac:dyDescent="0.15">
      <c r="A687" s="20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5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</row>
    <row r="688" spans="1:26" ht="13" x14ac:dyDescent="0.15">
      <c r="A688" s="20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5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</row>
    <row r="689" spans="1:26" ht="13" x14ac:dyDescent="0.15">
      <c r="A689" s="20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5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</row>
    <row r="690" spans="1:26" ht="13" x14ac:dyDescent="0.15">
      <c r="A690" s="20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5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</row>
    <row r="691" spans="1:26" ht="13" x14ac:dyDescent="0.15">
      <c r="A691" s="20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5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</row>
    <row r="692" spans="1:26" ht="13" x14ac:dyDescent="0.15">
      <c r="A692" s="20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5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</row>
    <row r="693" spans="1:26" ht="13" x14ac:dyDescent="0.15">
      <c r="A693" s="20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5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</row>
    <row r="694" spans="1:26" ht="13" x14ac:dyDescent="0.15">
      <c r="A694" s="20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5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</row>
    <row r="695" spans="1:26" ht="13" x14ac:dyDescent="0.15">
      <c r="A695" s="20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5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</row>
    <row r="696" spans="1:26" ht="13" x14ac:dyDescent="0.15">
      <c r="A696" s="20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5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</row>
    <row r="697" spans="1:26" ht="13" x14ac:dyDescent="0.15">
      <c r="A697" s="20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5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</row>
    <row r="698" spans="1:26" ht="13" x14ac:dyDescent="0.15">
      <c r="A698" s="20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5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</row>
    <row r="699" spans="1:26" ht="13" x14ac:dyDescent="0.15">
      <c r="A699" s="20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5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</row>
    <row r="700" spans="1:26" ht="13" x14ac:dyDescent="0.15">
      <c r="A700" s="20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5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</row>
    <row r="701" spans="1:26" ht="13" x14ac:dyDescent="0.15">
      <c r="A701" s="20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5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</row>
    <row r="702" spans="1:26" ht="13" x14ac:dyDescent="0.15">
      <c r="A702" s="20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5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</row>
    <row r="703" spans="1:26" ht="13" x14ac:dyDescent="0.15">
      <c r="A703" s="20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5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</row>
    <row r="704" spans="1:26" ht="13" x14ac:dyDescent="0.15">
      <c r="A704" s="20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5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</row>
    <row r="705" spans="1:26" ht="13" x14ac:dyDescent="0.15">
      <c r="A705" s="20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5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</row>
    <row r="706" spans="1:26" ht="13" x14ac:dyDescent="0.15">
      <c r="A706" s="20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5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</row>
    <row r="707" spans="1:26" ht="13" x14ac:dyDescent="0.15">
      <c r="A707" s="20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5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</row>
    <row r="708" spans="1:26" ht="13" x14ac:dyDescent="0.15">
      <c r="A708" s="20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5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</row>
    <row r="709" spans="1:26" ht="13" x14ac:dyDescent="0.15">
      <c r="A709" s="20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5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</row>
    <row r="710" spans="1:26" ht="13" x14ac:dyDescent="0.15">
      <c r="A710" s="20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5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</row>
    <row r="711" spans="1:26" ht="13" x14ac:dyDescent="0.15">
      <c r="A711" s="20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5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</row>
    <row r="712" spans="1:26" ht="13" x14ac:dyDescent="0.15">
      <c r="A712" s="20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5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</row>
    <row r="713" spans="1:26" ht="13" x14ac:dyDescent="0.15">
      <c r="A713" s="20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5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</row>
    <row r="714" spans="1:26" ht="13" x14ac:dyDescent="0.15">
      <c r="A714" s="20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5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</row>
    <row r="715" spans="1:26" ht="13" x14ac:dyDescent="0.15">
      <c r="A715" s="20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5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</row>
    <row r="716" spans="1:26" ht="13" x14ac:dyDescent="0.15">
      <c r="A716" s="20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5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</row>
    <row r="717" spans="1:26" ht="13" x14ac:dyDescent="0.15">
      <c r="A717" s="20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5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</row>
    <row r="718" spans="1:26" ht="13" x14ac:dyDescent="0.15">
      <c r="A718" s="20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5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</row>
    <row r="719" spans="1:26" ht="13" x14ac:dyDescent="0.15">
      <c r="A719" s="20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5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</row>
    <row r="720" spans="1:26" ht="13" x14ac:dyDescent="0.15">
      <c r="A720" s="20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5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</row>
    <row r="721" spans="1:26" ht="13" x14ac:dyDescent="0.15">
      <c r="A721" s="20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5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</row>
    <row r="722" spans="1:26" ht="13" x14ac:dyDescent="0.15">
      <c r="A722" s="20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5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</row>
    <row r="723" spans="1:26" ht="13" x14ac:dyDescent="0.15">
      <c r="A723" s="20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5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</row>
    <row r="724" spans="1:26" ht="13" x14ac:dyDescent="0.15">
      <c r="A724" s="20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5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</row>
    <row r="725" spans="1:26" ht="13" x14ac:dyDescent="0.15">
      <c r="A725" s="20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5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</row>
    <row r="726" spans="1:26" ht="13" x14ac:dyDescent="0.15">
      <c r="A726" s="20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5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</row>
    <row r="727" spans="1:26" ht="13" x14ac:dyDescent="0.15">
      <c r="A727" s="20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5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</row>
    <row r="728" spans="1:26" ht="13" x14ac:dyDescent="0.15">
      <c r="A728" s="20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5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</row>
    <row r="729" spans="1:26" ht="13" x14ac:dyDescent="0.15">
      <c r="A729" s="20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5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</row>
    <row r="730" spans="1:26" ht="13" x14ac:dyDescent="0.15">
      <c r="A730" s="20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5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</row>
    <row r="731" spans="1:26" ht="13" x14ac:dyDescent="0.15">
      <c r="A731" s="20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5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</row>
    <row r="732" spans="1:26" ht="13" x14ac:dyDescent="0.15">
      <c r="A732" s="20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5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</row>
    <row r="733" spans="1:26" ht="13" x14ac:dyDescent="0.15">
      <c r="A733" s="20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5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</row>
    <row r="734" spans="1:26" ht="13" x14ac:dyDescent="0.15">
      <c r="A734" s="20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5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</row>
    <row r="735" spans="1:26" ht="13" x14ac:dyDescent="0.15">
      <c r="A735" s="20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5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</row>
    <row r="736" spans="1:26" ht="13" x14ac:dyDescent="0.15">
      <c r="A736" s="20"/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5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</row>
    <row r="737" spans="1:26" ht="13" x14ac:dyDescent="0.15">
      <c r="A737" s="20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5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</row>
    <row r="738" spans="1:26" ht="13" x14ac:dyDescent="0.15">
      <c r="A738" s="20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5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</row>
    <row r="739" spans="1:26" ht="13" x14ac:dyDescent="0.15">
      <c r="A739" s="20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5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</row>
    <row r="740" spans="1:26" ht="13" x14ac:dyDescent="0.15">
      <c r="A740" s="20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5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</row>
    <row r="741" spans="1:26" ht="13" x14ac:dyDescent="0.15">
      <c r="A741" s="20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5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</row>
    <row r="742" spans="1:26" ht="13" x14ac:dyDescent="0.15">
      <c r="A742" s="20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5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</row>
    <row r="743" spans="1:26" ht="13" x14ac:dyDescent="0.15">
      <c r="A743" s="20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5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</row>
    <row r="744" spans="1:26" ht="13" x14ac:dyDescent="0.15">
      <c r="A744" s="20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5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</row>
    <row r="745" spans="1:26" ht="13" x14ac:dyDescent="0.15">
      <c r="A745" s="20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5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</row>
    <row r="746" spans="1:26" ht="13" x14ac:dyDescent="0.15">
      <c r="A746" s="20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5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</row>
    <row r="747" spans="1:26" ht="13" x14ac:dyDescent="0.15">
      <c r="A747" s="20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5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</row>
    <row r="748" spans="1:26" ht="13" x14ac:dyDescent="0.15">
      <c r="A748" s="20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5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</row>
    <row r="749" spans="1:26" ht="13" x14ac:dyDescent="0.15">
      <c r="A749" s="20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5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</row>
    <row r="750" spans="1:26" ht="13" x14ac:dyDescent="0.15">
      <c r="A750" s="20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5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</row>
    <row r="751" spans="1:26" ht="13" x14ac:dyDescent="0.15">
      <c r="A751" s="20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5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</row>
    <row r="752" spans="1:26" ht="13" x14ac:dyDescent="0.15">
      <c r="A752" s="20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5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</row>
    <row r="753" spans="1:26" ht="13" x14ac:dyDescent="0.15">
      <c r="A753" s="20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5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</row>
    <row r="754" spans="1:26" ht="13" x14ac:dyDescent="0.15">
      <c r="A754" s="20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5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</row>
    <row r="755" spans="1:26" ht="13" x14ac:dyDescent="0.15">
      <c r="A755" s="20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5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</row>
    <row r="756" spans="1:26" ht="13" x14ac:dyDescent="0.15">
      <c r="A756" s="20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5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</row>
    <row r="757" spans="1:26" ht="13" x14ac:dyDescent="0.15">
      <c r="A757" s="20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5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</row>
    <row r="758" spans="1:26" ht="13" x14ac:dyDescent="0.15">
      <c r="A758" s="20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5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</row>
    <row r="759" spans="1:26" ht="13" x14ac:dyDescent="0.15">
      <c r="A759" s="20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5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</row>
    <row r="760" spans="1:26" ht="13" x14ac:dyDescent="0.15">
      <c r="A760" s="20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5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</row>
    <row r="761" spans="1:26" ht="13" x14ac:dyDescent="0.15">
      <c r="A761" s="20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5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</row>
    <row r="762" spans="1:26" ht="13" x14ac:dyDescent="0.15">
      <c r="A762" s="20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5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</row>
    <row r="763" spans="1:26" ht="13" x14ac:dyDescent="0.15">
      <c r="A763" s="20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5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</row>
    <row r="764" spans="1:26" ht="13" x14ac:dyDescent="0.15">
      <c r="A764" s="20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5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</row>
    <row r="765" spans="1:26" ht="13" x14ac:dyDescent="0.15">
      <c r="A765" s="20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5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</row>
    <row r="766" spans="1:26" ht="13" x14ac:dyDescent="0.15">
      <c r="A766" s="20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5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</row>
    <row r="767" spans="1:26" ht="13" x14ac:dyDescent="0.15">
      <c r="A767" s="20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5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</row>
    <row r="768" spans="1:26" ht="13" x14ac:dyDescent="0.15">
      <c r="A768" s="20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5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</row>
    <row r="769" spans="1:26" ht="13" x14ac:dyDescent="0.15">
      <c r="A769" s="20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5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</row>
    <row r="770" spans="1:26" ht="13" x14ac:dyDescent="0.15">
      <c r="A770" s="20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5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</row>
    <row r="771" spans="1:26" ht="13" x14ac:dyDescent="0.15">
      <c r="A771" s="20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5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</row>
    <row r="772" spans="1:26" ht="13" x14ac:dyDescent="0.15">
      <c r="A772" s="20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5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</row>
    <row r="773" spans="1:26" ht="13" x14ac:dyDescent="0.15">
      <c r="A773" s="20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5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</row>
    <row r="774" spans="1:26" ht="13" x14ac:dyDescent="0.15">
      <c r="A774" s="20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5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</row>
    <row r="775" spans="1:26" ht="13" x14ac:dyDescent="0.15">
      <c r="A775" s="20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5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</row>
    <row r="776" spans="1:26" ht="13" x14ac:dyDescent="0.15">
      <c r="A776" s="20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5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</row>
    <row r="777" spans="1:26" ht="13" x14ac:dyDescent="0.15">
      <c r="A777" s="20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5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</row>
    <row r="778" spans="1:26" ht="13" x14ac:dyDescent="0.15">
      <c r="A778" s="20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5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</row>
    <row r="779" spans="1:26" ht="13" x14ac:dyDescent="0.15">
      <c r="A779" s="20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5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</row>
    <row r="780" spans="1:26" ht="13" x14ac:dyDescent="0.15">
      <c r="A780" s="20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5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</row>
    <row r="781" spans="1:26" ht="13" x14ac:dyDescent="0.15">
      <c r="A781" s="20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5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</row>
    <row r="782" spans="1:26" ht="13" x14ac:dyDescent="0.15">
      <c r="A782" s="20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5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</row>
    <row r="783" spans="1:26" ht="13" x14ac:dyDescent="0.15">
      <c r="A783" s="20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5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</row>
    <row r="784" spans="1:26" ht="13" x14ac:dyDescent="0.15">
      <c r="A784" s="20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5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</row>
    <row r="785" spans="1:26" ht="13" x14ac:dyDescent="0.15">
      <c r="A785" s="20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5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</row>
    <row r="786" spans="1:26" ht="13" x14ac:dyDescent="0.15">
      <c r="A786" s="20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5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</row>
    <row r="787" spans="1:26" ht="13" x14ac:dyDescent="0.15">
      <c r="A787" s="20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5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</row>
    <row r="788" spans="1:26" ht="13" x14ac:dyDescent="0.15">
      <c r="A788" s="20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5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</row>
    <row r="789" spans="1:26" ht="13" x14ac:dyDescent="0.15">
      <c r="A789" s="20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5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</row>
    <row r="790" spans="1:26" ht="13" x14ac:dyDescent="0.15">
      <c r="A790" s="20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5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</row>
    <row r="791" spans="1:26" ht="13" x14ac:dyDescent="0.15">
      <c r="A791" s="20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5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</row>
    <row r="792" spans="1:26" ht="13" x14ac:dyDescent="0.15">
      <c r="A792" s="20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5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</row>
    <row r="793" spans="1:26" ht="13" x14ac:dyDescent="0.15">
      <c r="A793" s="20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5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</row>
    <row r="794" spans="1:26" ht="13" x14ac:dyDescent="0.15">
      <c r="A794" s="20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5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</row>
    <row r="795" spans="1:26" ht="13" x14ac:dyDescent="0.15">
      <c r="A795" s="20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5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</row>
    <row r="796" spans="1:26" ht="13" x14ac:dyDescent="0.15">
      <c r="A796" s="20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5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</row>
    <row r="797" spans="1:26" ht="13" x14ac:dyDescent="0.15">
      <c r="A797" s="20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5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</row>
    <row r="798" spans="1:26" ht="13" x14ac:dyDescent="0.15">
      <c r="A798" s="20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5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</row>
    <row r="799" spans="1:26" ht="13" x14ac:dyDescent="0.15">
      <c r="A799" s="20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5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</row>
    <row r="800" spans="1:26" ht="13" x14ac:dyDescent="0.15">
      <c r="A800" s="20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5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</row>
    <row r="801" spans="1:26" ht="13" x14ac:dyDescent="0.15">
      <c r="A801" s="20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5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</row>
    <row r="802" spans="1:26" ht="13" x14ac:dyDescent="0.15">
      <c r="A802" s="20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5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</row>
    <row r="803" spans="1:26" ht="13" x14ac:dyDescent="0.15">
      <c r="A803" s="20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5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</row>
    <row r="804" spans="1:26" ht="13" x14ac:dyDescent="0.15">
      <c r="A804" s="20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5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</row>
    <row r="805" spans="1:26" ht="13" x14ac:dyDescent="0.15">
      <c r="A805" s="20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5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</row>
    <row r="806" spans="1:26" ht="13" x14ac:dyDescent="0.15">
      <c r="A806" s="20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5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</row>
    <row r="807" spans="1:26" ht="13" x14ac:dyDescent="0.15">
      <c r="A807" s="20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5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</row>
    <row r="808" spans="1:26" ht="13" x14ac:dyDescent="0.15">
      <c r="A808" s="20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5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</row>
    <row r="809" spans="1:26" ht="13" x14ac:dyDescent="0.15">
      <c r="A809" s="20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5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</row>
    <row r="810" spans="1:26" ht="13" x14ac:dyDescent="0.15">
      <c r="A810" s="20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5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</row>
    <row r="811" spans="1:26" ht="13" x14ac:dyDescent="0.15">
      <c r="A811" s="20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5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</row>
    <row r="812" spans="1:26" ht="13" x14ac:dyDescent="0.15">
      <c r="A812" s="20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5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</row>
    <row r="813" spans="1:26" ht="13" x14ac:dyDescent="0.15">
      <c r="A813" s="20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5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</row>
    <row r="814" spans="1:26" ht="13" x14ac:dyDescent="0.15">
      <c r="A814" s="20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5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</row>
    <row r="815" spans="1:26" ht="13" x14ac:dyDescent="0.15">
      <c r="A815" s="20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5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</row>
    <row r="816" spans="1:26" ht="13" x14ac:dyDescent="0.15">
      <c r="A816" s="20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5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</row>
    <row r="817" spans="1:26" ht="13" x14ac:dyDescent="0.15">
      <c r="A817" s="20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5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</row>
    <row r="818" spans="1:26" ht="13" x14ac:dyDescent="0.15">
      <c r="A818" s="20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5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</row>
    <row r="819" spans="1:26" ht="13" x14ac:dyDescent="0.15">
      <c r="A819" s="20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5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</row>
    <row r="820" spans="1:26" ht="13" x14ac:dyDescent="0.15">
      <c r="A820" s="20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5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</row>
    <row r="821" spans="1:26" ht="13" x14ac:dyDescent="0.15">
      <c r="A821" s="20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5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</row>
    <row r="822" spans="1:26" ht="13" x14ac:dyDescent="0.15">
      <c r="A822" s="20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5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</row>
    <row r="823" spans="1:26" ht="13" x14ac:dyDescent="0.15">
      <c r="A823" s="20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5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</row>
    <row r="824" spans="1:26" ht="13" x14ac:dyDescent="0.15">
      <c r="A824" s="20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5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</row>
    <row r="825" spans="1:26" ht="13" x14ac:dyDescent="0.15">
      <c r="A825" s="20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5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</row>
    <row r="826" spans="1:26" ht="13" x14ac:dyDescent="0.15">
      <c r="A826" s="20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5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</row>
    <row r="827" spans="1:26" ht="13" x14ac:dyDescent="0.15">
      <c r="A827" s="20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5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</row>
    <row r="828" spans="1:26" ht="13" x14ac:dyDescent="0.15">
      <c r="A828" s="20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5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</row>
    <row r="829" spans="1:26" ht="13" x14ac:dyDescent="0.15">
      <c r="A829" s="20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5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</row>
    <row r="830" spans="1:26" ht="13" x14ac:dyDescent="0.15">
      <c r="A830" s="20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5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</row>
    <row r="831" spans="1:26" ht="13" x14ac:dyDescent="0.15">
      <c r="A831" s="20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5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</row>
    <row r="832" spans="1:26" ht="13" x14ac:dyDescent="0.15">
      <c r="A832" s="20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5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</row>
    <row r="833" spans="1:26" ht="13" x14ac:dyDescent="0.15">
      <c r="A833" s="20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5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</row>
    <row r="834" spans="1:26" ht="13" x14ac:dyDescent="0.15">
      <c r="A834" s="20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5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</row>
    <row r="835" spans="1:26" ht="13" x14ac:dyDescent="0.15">
      <c r="A835" s="20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5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</row>
    <row r="836" spans="1:26" ht="13" x14ac:dyDescent="0.15">
      <c r="A836" s="20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5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</row>
    <row r="837" spans="1:26" ht="13" x14ac:dyDescent="0.15">
      <c r="A837" s="20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5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</row>
    <row r="838" spans="1:26" ht="13" x14ac:dyDescent="0.15">
      <c r="A838" s="20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5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</row>
    <row r="839" spans="1:26" ht="13" x14ac:dyDescent="0.15">
      <c r="A839" s="20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5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</row>
    <row r="840" spans="1:26" ht="13" x14ac:dyDescent="0.15">
      <c r="A840" s="20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5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</row>
    <row r="841" spans="1:26" ht="13" x14ac:dyDescent="0.15">
      <c r="A841" s="20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5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</row>
    <row r="842" spans="1:26" ht="13" x14ac:dyDescent="0.15">
      <c r="A842" s="20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5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</row>
    <row r="843" spans="1:26" ht="13" x14ac:dyDescent="0.15">
      <c r="A843" s="20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5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</row>
    <row r="844" spans="1:26" ht="13" x14ac:dyDescent="0.15">
      <c r="A844" s="20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5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</row>
    <row r="845" spans="1:26" ht="13" x14ac:dyDescent="0.15">
      <c r="A845" s="20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5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</row>
    <row r="846" spans="1:26" ht="13" x14ac:dyDescent="0.15">
      <c r="A846" s="20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5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</row>
    <row r="847" spans="1:26" ht="13" x14ac:dyDescent="0.15">
      <c r="A847" s="20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5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</row>
    <row r="848" spans="1:26" ht="13" x14ac:dyDescent="0.15">
      <c r="A848" s="20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5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</row>
    <row r="849" spans="1:26" ht="13" x14ac:dyDescent="0.15">
      <c r="A849" s="20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5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</row>
    <row r="850" spans="1:26" ht="13" x14ac:dyDescent="0.15">
      <c r="A850" s="20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5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</row>
    <row r="851" spans="1:26" ht="13" x14ac:dyDescent="0.15">
      <c r="A851" s="20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5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</row>
    <row r="852" spans="1:26" ht="13" x14ac:dyDescent="0.15">
      <c r="A852" s="20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5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</row>
    <row r="853" spans="1:26" ht="13" x14ac:dyDescent="0.15">
      <c r="A853" s="20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5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</row>
    <row r="854" spans="1:26" ht="13" x14ac:dyDescent="0.15">
      <c r="A854" s="20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5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</row>
    <row r="855" spans="1:26" ht="13" x14ac:dyDescent="0.15">
      <c r="A855" s="20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5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</row>
    <row r="856" spans="1:26" ht="13" x14ac:dyDescent="0.15">
      <c r="A856" s="20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5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</row>
    <row r="857" spans="1:26" ht="13" x14ac:dyDescent="0.15">
      <c r="A857" s="20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5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</row>
    <row r="858" spans="1:26" ht="13" x14ac:dyDescent="0.15">
      <c r="A858" s="20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5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</row>
    <row r="859" spans="1:26" ht="13" x14ac:dyDescent="0.15">
      <c r="A859" s="20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5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</row>
    <row r="860" spans="1:26" ht="13" x14ac:dyDescent="0.15">
      <c r="A860" s="20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5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</row>
    <row r="861" spans="1:26" ht="13" x14ac:dyDescent="0.15">
      <c r="A861" s="20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5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</row>
    <row r="862" spans="1:26" ht="13" x14ac:dyDescent="0.15">
      <c r="A862" s="20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5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</row>
    <row r="863" spans="1:26" ht="13" x14ac:dyDescent="0.15">
      <c r="A863" s="20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5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</row>
    <row r="864" spans="1:26" ht="13" x14ac:dyDescent="0.15">
      <c r="A864" s="20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5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</row>
    <row r="865" spans="1:26" ht="13" x14ac:dyDescent="0.15">
      <c r="A865" s="20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5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</row>
    <row r="866" spans="1:26" ht="13" x14ac:dyDescent="0.15">
      <c r="A866" s="20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5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</row>
    <row r="867" spans="1:26" ht="13" x14ac:dyDescent="0.15">
      <c r="A867" s="20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5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</row>
    <row r="868" spans="1:26" ht="13" x14ac:dyDescent="0.15">
      <c r="A868" s="20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5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</row>
    <row r="869" spans="1:26" ht="13" x14ac:dyDescent="0.15">
      <c r="A869" s="20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5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</row>
    <row r="870" spans="1:26" ht="13" x14ac:dyDescent="0.15">
      <c r="A870" s="20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5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</row>
    <row r="871" spans="1:26" ht="13" x14ac:dyDescent="0.15">
      <c r="A871" s="20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5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</row>
    <row r="872" spans="1:26" ht="13" x14ac:dyDescent="0.15">
      <c r="A872" s="20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5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</row>
    <row r="873" spans="1:26" ht="13" x14ac:dyDescent="0.15">
      <c r="A873" s="20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5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</row>
    <row r="874" spans="1:26" ht="13" x14ac:dyDescent="0.15">
      <c r="A874" s="20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5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</row>
    <row r="875" spans="1:26" ht="13" x14ac:dyDescent="0.15">
      <c r="A875" s="20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5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</row>
    <row r="876" spans="1:26" ht="13" x14ac:dyDescent="0.15">
      <c r="A876" s="20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5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</row>
    <row r="877" spans="1:26" ht="13" x14ac:dyDescent="0.15">
      <c r="A877" s="20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5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</row>
    <row r="878" spans="1:26" ht="13" x14ac:dyDescent="0.15">
      <c r="A878" s="20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5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</row>
    <row r="879" spans="1:26" ht="13" x14ac:dyDescent="0.15">
      <c r="A879" s="20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5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</row>
    <row r="880" spans="1:26" ht="13" x14ac:dyDescent="0.15">
      <c r="A880" s="20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5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</row>
    <row r="881" spans="1:26" ht="13" x14ac:dyDescent="0.15">
      <c r="A881" s="20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5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</row>
    <row r="882" spans="1:26" ht="13" x14ac:dyDescent="0.15">
      <c r="A882" s="20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5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</row>
    <row r="883" spans="1:26" ht="13" x14ac:dyDescent="0.15">
      <c r="A883" s="20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5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</row>
    <row r="884" spans="1:26" ht="13" x14ac:dyDescent="0.15">
      <c r="A884" s="20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5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</row>
    <row r="885" spans="1:26" ht="13" x14ac:dyDescent="0.15">
      <c r="A885" s="20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5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</row>
    <row r="886" spans="1:26" ht="13" x14ac:dyDescent="0.15">
      <c r="A886" s="20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5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</row>
    <row r="887" spans="1:26" ht="13" x14ac:dyDescent="0.15">
      <c r="A887" s="20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5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</row>
    <row r="888" spans="1:26" ht="13" x14ac:dyDescent="0.15">
      <c r="A888" s="20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5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</row>
    <row r="889" spans="1:26" ht="13" x14ac:dyDescent="0.15">
      <c r="A889" s="20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5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</row>
    <row r="890" spans="1:26" ht="13" x14ac:dyDescent="0.15">
      <c r="A890" s="20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5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</row>
    <row r="891" spans="1:26" ht="13" x14ac:dyDescent="0.15">
      <c r="A891" s="20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5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</row>
    <row r="892" spans="1:26" ht="13" x14ac:dyDescent="0.15">
      <c r="A892" s="20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5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</row>
    <row r="893" spans="1:26" ht="13" x14ac:dyDescent="0.15">
      <c r="A893" s="20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5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</row>
    <row r="894" spans="1:26" ht="13" x14ac:dyDescent="0.15">
      <c r="A894" s="20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5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</row>
    <row r="895" spans="1:26" ht="13" x14ac:dyDescent="0.15">
      <c r="A895" s="20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5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</row>
    <row r="896" spans="1:26" ht="13" x14ac:dyDescent="0.15">
      <c r="A896" s="20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5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</row>
    <row r="897" spans="1:26" ht="13" x14ac:dyDescent="0.15">
      <c r="A897" s="20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5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</row>
    <row r="898" spans="1:26" ht="13" x14ac:dyDescent="0.15">
      <c r="A898" s="20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5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</row>
    <row r="899" spans="1:26" ht="13" x14ac:dyDescent="0.15">
      <c r="A899" s="20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5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</row>
    <row r="900" spans="1:26" ht="13" x14ac:dyDescent="0.15">
      <c r="A900" s="20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5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</row>
    <row r="901" spans="1:26" ht="13" x14ac:dyDescent="0.15">
      <c r="A901" s="20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5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</row>
    <row r="902" spans="1:26" ht="13" x14ac:dyDescent="0.15">
      <c r="A902" s="20"/>
      <c r="B902" s="20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5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</row>
    <row r="903" spans="1:26" ht="13" x14ac:dyDescent="0.15">
      <c r="A903" s="20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5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</row>
    <row r="904" spans="1:26" ht="13" x14ac:dyDescent="0.15">
      <c r="A904" s="20"/>
      <c r="B904" s="20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5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</row>
    <row r="905" spans="1:26" ht="13" x14ac:dyDescent="0.15">
      <c r="A905" s="20"/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5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</row>
    <row r="906" spans="1:26" ht="13" x14ac:dyDescent="0.15">
      <c r="A906" s="20"/>
      <c r="B906" s="20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5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</row>
    <row r="907" spans="1:26" ht="13" x14ac:dyDescent="0.15">
      <c r="A907" s="20"/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5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</row>
    <row r="908" spans="1:26" ht="13" x14ac:dyDescent="0.15">
      <c r="A908" s="20"/>
      <c r="B908" s="20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5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</row>
    <row r="909" spans="1:26" ht="13" x14ac:dyDescent="0.15">
      <c r="A909" s="20"/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5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</row>
    <row r="910" spans="1:26" ht="13" x14ac:dyDescent="0.15">
      <c r="A910" s="20"/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5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</row>
    <row r="911" spans="1:26" ht="13" x14ac:dyDescent="0.15">
      <c r="A911" s="20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5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</row>
    <row r="912" spans="1:26" ht="13" x14ac:dyDescent="0.15">
      <c r="A912" s="20"/>
      <c r="B912" s="2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5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</row>
    <row r="913" spans="1:26" ht="13" x14ac:dyDescent="0.15">
      <c r="A913" s="20"/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5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</row>
    <row r="914" spans="1:26" ht="13" x14ac:dyDescent="0.15">
      <c r="A914" s="20"/>
      <c r="B914" s="20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5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</row>
    <row r="915" spans="1:26" ht="13" x14ac:dyDescent="0.15">
      <c r="A915" s="20"/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5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</row>
    <row r="916" spans="1:26" ht="13" x14ac:dyDescent="0.15">
      <c r="A916" s="20"/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5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</row>
    <row r="917" spans="1:26" ht="13" x14ac:dyDescent="0.15">
      <c r="A917" s="20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5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</row>
    <row r="918" spans="1:26" ht="13" x14ac:dyDescent="0.15">
      <c r="A918" s="20"/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5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</row>
    <row r="919" spans="1:26" ht="13" x14ac:dyDescent="0.15">
      <c r="A919" s="20"/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5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</row>
    <row r="920" spans="1:26" ht="13" x14ac:dyDescent="0.15">
      <c r="A920" s="20"/>
      <c r="B920" s="20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5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</row>
    <row r="921" spans="1:26" ht="13" x14ac:dyDescent="0.15">
      <c r="A921" s="20"/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5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</row>
    <row r="922" spans="1:26" ht="13" x14ac:dyDescent="0.15">
      <c r="A922" s="20"/>
      <c r="B922" s="20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5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</row>
    <row r="923" spans="1:26" ht="13" x14ac:dyDescent="0.15">
      <c r="A923" s="20"/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5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</row>
    <row r="924" spans="1:26" ht="13" x14ac:dyDescent="0.15">
      <c r="A924" s="20"/>
      <c r="B924" s="20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5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</row>
    <row r="925" spans="1:26" ht="13" x14ac:dyDescent="0.15">
      <c r="A925" s="20"/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5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</row>
    <row r="926" spans="1:26" ht="13" x14ac:dyDescent="0.15">
      <c r="A926" s="20"/>
      <c r="B926" s="20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5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</row>
    <row r="927" spans="1:26" ht="13" x14ac:dyDescent="0.15">
      <c r="A927" s="20"/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5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</row>
    <row r="928" spans="1:26" ht="13" x14ac:dyDescent="0.15">
      <c r="A928" s="20"/>
      <c r="B928" s="20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5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</row>
    <row r="929" spans="1:26" ht="13" x14ac:dyDescent="0.15">
      <c r="A929" s="20"/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5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</row>
    <row r="930" spans="1:26" ht="13" x14ac:dyDescent="0.15">
      <c r="A930" s="20"/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5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</row>
    <row r="931" spans="1:26" ht="13" x14ac:dyDescent="0.15">
      <c r="A931" s="20"/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5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</row>
    <row r="932" spans="1:26" ht="13" x14ac:dyDescent="0.15">
      <c r="A932" s="20"/>
      <c r="B932" s="2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5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</row>
    <row r="933" spans="1:26" ht="13" x14ac:dyDescent="0.15">
      <c r="A933" s="20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5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</row>
    <row r="934" spans="1:26" ht="13" x14ac:dyDescent="0.15">
      <c r="A934" s="20"/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5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</row>
    <row r="935" spans="1:26" ht="13" x14ac:dyDescent="0.15">
      <c r="A935" s="20"/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5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</row>
    <row r="936" spans="1:26" ht="13" x14ac:dyDescent="0.15">
      <c r="A936" s="20"/>
      <c r="B936" s="20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5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</row>
    <row r="937" spans="1:26" ht="13" x14ac:dyDescent="0.15">
      <c r="A937" s="20"/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5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</row>
    <row r="938" spans="1:26" ht="13" x14ac:dyDescent="0.15">
      <c r="A938" s="20"/>
      <c r="B938" s="20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5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</row>
    <row r="939" spans="1:26" ht="13" x14ac:dyDescent="0.15">
      <c r="A939" s="20"/>
      <c r="B939" s="20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5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</row>
    <row r="940" spans="1:26" ht="13" x14ac:dyDescent="0.15">
      <c r="A940" s="20"/>
      <c r="B940" s="20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5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</row>
    <row r="941" spans="1:26" ht="13" x14ac:dyDescent="0.15">
      <c r="A941" s="20"/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5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</row>
    <row r="942" spans="1:26" ht="13" x14ac:dyDescent="0.15">
      <c r="A942" s="20"/>
      <c r="B942" s="20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5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</row>
    <row r="943" spans="1:26" ht="13" x14ac:dyDescent="0.15">
      <c r="A943" s="20"/>
      <c r="B943" s="20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5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</row>
    <row r="944" spans="1:26" ht="13" x14ac:dyDescent="0.15">
      <c r="A944" s="20"/>
      <c r="B944" s="20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5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</row>
    <row r="945" spans="1:26" ht="13" x14ac:dyDescent="0.15">
      <c r="A945" s="20"/>
      <c r="B945" s="2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5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</row>
    <row r="946" spans="1:26" ht="13" x14ac:dyDescent="0.15">
      <c r="A946" s="20"/>
      <c r="B946" s="20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5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</row>
    <row r="947" spans="1:26" ht="13" x14ac:dyDescent="0.15">
      <c r="A947" s="20"/>
      <c r="B947" s="20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5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</row>
    <row r="948" spans="1:26" ht="13" x14ac:dyDescent="0.15">
      <c r="A948" s="20"/>
      <c r="B948" s="20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5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</row>
    <row r="949" spans="1:26" ht="13" x14ac:dyDescent="0.15">
      <c r="A949" s="20"/>
      <c r="B949" s="20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5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</row>
    <row r="950" spans="1:26" ht="13" x14ac:dyDescent="0.15">
      <c r="A950" s="20"/>
      <c r="B950" s="20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5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</row>
    <row r="951" spans="1:26" ht="13" x14ac:dyDescent="0.15">
      <c r="A951" s="20"/>
      <c r="B951" s="2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5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</row>
    <row r="952" spans="1:26" ht="13" x14ac:dyDescent="0.15">
      <c r="A952" s="20"/>
      <c r="B952" s="20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5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</row>
    <row r="953" spans="1:26" ht="13" x14ac:dyDescent="0.15">
      <c r="A953" s="20"/>
      <c r="B953" s="20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5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</row>
    <row r="954" spans="1:26" ht="13" x14ac:dyDescent="0.15">
      <c r="A954" s="20"/>
      <c r="B954" s="20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5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</row>
    <row r="955" spans="1:26" ht="13" x14ac:dyDescent="0.15">
      <c r="A955" s="20"/>
      <c r="B955" s="20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5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</row>
    <row r="956" spans="1:26" ht="13" x14ac:dyDescent="0.15">
      <c r="A956" s="20"/>
      <c r="B956" s="20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5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</row>
    <row r="957" spans="1:26" ht="13" x14ac:dyDescent="0.15">
      <c r="A957" s="20"/>
      <c r="B957" s="20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5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</row>
    <row r="958" spans="1:26" ht="13" x14ac:dyDescent="0.15">
      <c r="A958" s="20"/>
      <c r="B958" s="20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5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</row>
    <row r="959" spans="1:26" ht="13" x14ac:dyDescent="0.15">
      <c r="A959" s="20"/>
      <c r="B959" s="20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5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</row>
    <row r="960" spans="1:26" ht="13" x14ac:dyDescent="0.15">
      <c r="A960" s="20"/>
      <c r="B960" s="20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5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</row>
    <row r="961" spans="1:26" ht="13" x14ac:dyDescent="0.15">
      <c r="A961" s="20"/>
      <c r="B961" s="20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5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</row>
    <row r="962" spans="1:26" ht="13" x14ac:dyDescent="0.15">
      <c r="A962" s="20"/>
      <c r="B962" s="20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5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</row>
    <row r="963" spans="1:26" ht="13" x14ac:dyDescent="0.15">
      <c r="A963" s="20"/>
      <c r="B963" s="2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5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</row>
    <row r="964" spans="1:26" ht="13" x14ac:dyDescent="0.15">
      <c r="A964" s="20"/>
      <c r="B964" s="20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5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</row>
    <row r="965" spans="1:26" ht="13" x14ac:dyDescent="0.15">
      <c r="A965" s="20"/>
      <c r="B965" s="20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5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</row>
    <row r="966" spans="1:26" ht="13" x14ac:dyDescent="0.15">
      <c r="A966" s="20"/>
      <c r="B966" s="20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5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</row>
    <row r="967" spans="1:26" ht="13" x14ac:dyDescent="0.15">
      <c r="A967" s="20"/>
      <c r="B967" s="20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5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</row>
    <row r="968" spans="1:26" ht="13" x14ac:dyDescent="0.15">
      <c r="A968" s="20"/>
      <c r="B968" s="20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5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</row>
    <row r="969" spans="1:26" ht="13" x14ac:dyDescent="0.15">
      <c r="A969" s="20"/>
      <c r="B969" s="2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5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</row>
    <row r="970" spans="1:26" ht="13" x14ac:dyDescent="0.15">
      <c r="A970" s="20"/>
      <c r="B970" s="20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5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</row>
    <row r="971" spans="1:26" ht="13" x14ac:dyDescent="0.15">
      <c r="A971" s="20"/>
      <c r="B971" s="20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5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</row>
    <row r="972" spans="1:26" ht="13" x14ac:dyDescent="0.15">
      <c r="A972" s="20"/>
      <c r="B972" s="20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5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</row>
    <row r="973" spans="1:26" ht="13" x14ac:dyDescent="0.15">
      <c r="A973" s="20"/>
      <c r="B973" s="20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5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</row>
    <row r="974" spans="1:26" ht="13" x14ac:dyDescent="0.15">
      <c r="A974" s="20"/>
      <c r="B974" s="20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5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</row>
    <row r="975" spans="1:26" ht="13" x14ac:dyDescent="0.15">
      <c r="A975" s="20"/>
      <c r="B975" s="20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5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</row>
    <row r="976" spans="1:26" ht="13" x14ac:dyDescent="0.15">
      <c r="A976" s="20"/>
      <c r="B976" s="20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5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</row>
    <row r="977" spans="1:26" ht="13" x14ac:dyDescent="0.15">
      <c r="A977" s="20"/>
      <c r="B977" s="20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5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</row>
    <row r="978" spans="1:26" ht="13" x14ac:dyDescent="0.15">
      <c r="A978" s="20"/>
      <c r="B978" s="20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5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</row>
    <row r="979" spans="1:26" ht="13" x14ac:dyDescent="0.15">
      <c r="A979" s="20"/>
      <c r="B979" s="20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5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</row>
    <row r="980" spans="1:26" ht="13" x14ac:dyDescent="0.15">
      <c r="A980" s="20"/>
      <c r="B980" s="20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5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</row>
    <row r="981" spans="1:26" ht="13" x14ac:dyDescent="0.15">
      <c r="A981" s="20"/>
      <c r="B981" s="20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5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</row>
    <row r="982" spans="1:26" ht="13" x14ac:dyDescent="0.15">
      <c r="A982" s="20"/>
      <c r="B982" s="20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5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</row>
    <row r="983" spans="1:26" ht="13" x14ac:dyDescent="0.15">
      <c r="A983" s="20"/>
      <c r="B983" s="20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5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</row>
    <row r="984" spans="1:26" ht="13" x14ac:dyDescent="0.15">
      <c r="A984" s="20"/>
      <c r="B984" s="20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5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</row>
    <row r="985" spans="1:26" ht="13" x14ac:dyDescent="0.15">
      <c r="A985" s="20"/>
      <c r="B985" s="20"/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5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</row>
    <row r="986" spans="1:26" ht="13" x14ac:dyDescent="0.15">
      <c r="A986" s="20"/>
      <c r="B986" s="20"/>
      <c r="C986" s="20"/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5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</row>
    <row r="987" spans="1:26" ht="13" x14ac:dyDescent="0.15">
      <c r="A987" s="20"/>
      <c r="B987" s="20"/>
      <c r="C987" s="20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5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</row>
    <row r="988" spans="1:26" ht="13" x14ac:dyDescent="0.15">
      <c r="A988" s="20"/>
      <c r="B988" s="20"/>
      <c r="C988" s="20"/>
      <c r="D988" s="20"/>
      <c r="E988" s="20"/>
      <c r="F988" s="20"/>
      <c r="G988" s="20"/>
      <c r="H988" s="20"/>
      <c r="I988" s="20"/>
      <c r="J988" s="20"/>
      <c r="K988" s="20"/>
      <c r="L988" s="20"/>
      <c r="M988" s="20"/>
      <c r="N988" s="5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</row>
    <row r="989" spans="1:26" ht="13" x14ac:dyDescent="0.15">
      <c r="A989" s="20"/>
      <c r="B989" s="20"/>
      <c r="C989" s="20"/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5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</row>
    <row r="990" spans="1:26" ht="13" x14ac:dyDescent="0.15">
      <c r="A990" s="20"/>
      <c r="B990" s="20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5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  <c r="Z990" s="20"/>
    </row>
    <row r="991" spans="1:26" ht="13" x14ac:dyDescent="0.15">
      <c r="A991" s="20"/>
      <c r="B991" s="20"/>
      <c r="C991" s="20"/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N991" s="5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Z991" s="20"/>
    </row>
    <row r="992" spans="1:26" ht="13" x14ac:dyDescent="0.15">
      <c r="A992" s="20"/>
      <c r="B992" s="20"/>
      <c r="C992" s="20"/>
      <c r="D992" s="20"/>
      <c r="E992" s="20"/>
      <c r="F992" s="20"/>
      <c r="G992" s="20"/>
      <c r="H992" s="20"/>
      <c r="I992" s="20"/>
      <c r="J992" s="20"/>
      <c r="K992" s="20"/>
      <c r="L992" s="20"/>
      <c r="M992" s="20"/>
      <c r="N992" s="5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  <c r="Z992" s="20"/>
    </row>
    <row r="993" spans="1:26" ht="13" x14ac:dyDescent="0.15">
      <c r="A993" s="20"/>
      <c r="B993" s="20"/>
      <c r="C993" s="20"/>
      <c r="D993" s="20"/>
      <c r="E993" s="20"/>
      <c r="F993" s="20"/>
      <c r="G993" s="20"/>
      <c r="H993" s="20"/>
      <c r="I993" s="20"/>
      <c r="J993" s="20"/>
      <c r="K993" s="20"/>
      <c r="L993" s="20"/>
      <c r="M993" s="20"/>
      <c r="N993" s="50"/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20"/>
      <c r="Z993" s="20"/>
    </row>
    <row r="994" spans="1:26" ht="13" x14ac:dyDescent="0.15">
      <c r="A994" s="20"/>
      <c r="B994" s="20"/>
      <c r="C994" s="20"/>
      <c r="D994" s="20"/>
      <c r="E994" s="20"/>
      <c r="F994" s="20"/>
      <c r="G994" s="20"/>
      <c r="H994" s="20"/>
      <c r="I994" s="20"/>
      <c r="J994" s="20"/>
      <c r="K994" s="20"/>
      <c r="L994" s="20"/>
      <c r="M994" s="20"/>
      <c r="N994" s="5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  <c r="Z994" s="20"/>
    </row>
    <row r="995" spans="1:26" ht="13" x14ac:dyDescent="0.15">
      <c r="A995" s="20"/>
      <c r="B995" s="20"/>
      <c r="C995" s="20"/>
      <c r="D995" s="20"/>
      <c r="E995" s="20"/>
      <c r="F995" s="20"/>
      <c r="G995" s="20"/>
      <c r="H995" s="20"/>
      <c r="I995" s="20"/>
      <c r="J995" s="20"/>
      <c r="K995" s="20"/>
      <c r="L995" s="20"/>
      <c r="M995" s="20"/>
      <c r="N995" s="50"/>
      <c r="O995" s="20"/>
      <c r="P995" s="20"/>
      <c r="Q995" s="20"/>
      <c r="R995" s="20"/>
      <c r="S995" s="20"/>
      <c r="T995" s="20"/>
      <c r="U995" s="20"/>
      <c r="V995" s="20"/>
      <c r="W995" s="20"/>
      <c r="X995" s="20"/>
      <c r="Y995" s="20"/>
      <c r="Z995" s="20"/>
    </row>
    <row r="996" spans="1:26" ht="13" x14ac:dyDescent="0.15">
      <c r="A996" s="20"/>
      <c r="B996" s="20"/>
      <c r="C996" s="20"/>
      <c r="D996" s="20"/>
      <c r="E996" s="20"/>
      <c r="F996" s="20"/>
      <c r="G996" s="20"/>
      <c r="H996" s="20"/>
      <c r="I996" s="20"/>
      <c r="J996" s="20"/>
      <c r="K996" s="20"/>
      <c r="L996" s="20"/>
      <c r="M996" s="20"/>
      <c r="N996" s="50"/>
      <c r="O996" s="20"/>
      <c r="P996" s="20"/>
      <c r="Q996" s="20"/>
      <c r="R996" s="20"/>
      <c r="S996" s="20"/>
      <c r="T996" s="20"/>
      <c r="U996" s="20"/>
      <c r="V996" s="20"/>
      <c r="W996" s="20"/>
      <c r="X996" s="20"/>
      <c r="Y996" s="20"/>
      <c r="Z996" s="20"/>
    </row>
    <row r="997" spans="1:26" ht="13" x14ac:dyDescent="0.15">
      <c r="A997" s="20"/>
      <c r="B997" s="20"/>
      <c r="C997" s="20"/>
      <c r="D997" s="20"/>
      <c r="E997" s="20"/>
      <c r="F997" s="20"/>
      <c r="G997" s="20"/>
      <c r="H997" s="20"/>
      <c r="I997" s="20"/>
      <c r="J997" s="20"/>
      <c r="K997" s="20"/>
      <c r="L997" s="20"/>
      <c r="M997" s="20"/>
      <c r="N997" s="50"/>
      <c r="O997" s="20"/>
      <c r="P997" s="20"/>
      <c r="Q997" s="20"/>
      <c r="R997" s="20"/>
      <c r="S997" s="20"/>
      <c r="T997" s="20"/>
      <c r="U997" s="20"/>
      <c r="V997" s="20"/>
      <c r="W997" s="20"/>
      <c r="X997" s="20"/>
      <c r="Y997" s="20"/>
      <c r="Z997" s="20"/>
    </row>
    <row r="998" spans="1:26" ht="13" x14ac:dyDescent="0.15">
      <c r="A998" s="20"/>
      <c r="B998" s="20"/>
      <c r="C998" s="20"/>
      <c r="D998" s="20"/>
      <c r="E998" s="20"/>
      <c r="F998" s="20"/>
      <c r="G998" s="20"/>
      <c r="H998" s="20"/>
      <c r="I998" s="20"/>
      <c r="J998" s="20"/>
      <c r="K998" s="20"/>
      <c r="L998" s="20"/>
      <c r="M998" s="20"/>
      <c r="N998" s="50"/>
      <c r="O998" s="20"/>
      <c r="P998" s="20"/>
      <c r="Q998" s="20"/>
      <c r="R998" s="20"/>
      <c r="S998" s="20"/>
      <c r="T998" s="20"/>
      <c r="U998" s="20"/>
      <c r="V998" s="20"/>
      <c r="W998" s="20"/>
      <c r="X998" s="20"/>
      <c r="Y998" s="20"/>
      <c r="Z998" s="20"/>
    </row>
    <row r="999" spans="1:26" ht="13" x14ac:dyDescent="0.15">
      <c r="A999" s="20"/>
      <c r="B999" s="20"/>
      <c r="C999" s="20"/>
      <c r="D999" s="20"/>
      <c r="E999" s="20"/>
      <c r="F999" s="20"/>
      <c r="G999" s="20"/>
      <c r="H999" s="20"/>
      <c r="I999" s="20"/>
      <c r="J999" s="20"/>
      <c r="K999" s="20"/>
      <c r="L999" s="20"/>
      <c r="M999" s="20"/>
      <c r="N999" s="50"/>
      <c r="O999" s="20"/>
      <c r="P999" s="20"/>
      <c r="Q999" s="20"/>
      <c r="R999" s="20"/>
      <c r="S999" s="20"/>
      <c r="T999" s="20"/>
      <c r="U999" s="20"/>
      <c r="V999" s="20"/>
      <c r="W999" s="20"/>
      <c r="X999" s="20"/>
      <c r="Y999" s="20"/>
      <c r="Z999" s="20"/>
    </row>
    <row r="1000" spans="1:26" ht="13" x14ac:dyDescent="0.15">
      <c r="A1000" s="20"/>
      <c r="B1000" s="20"/>
      <c r="C1000" s="20"/>
      <c r="D1000" s="20"/>
      <c r="E1000" s="20"/>
      <c r="F1000" s="20"/>
      <c r="G1000" s="20"/>
      <c r="H1000" s="20"/>
      <c r="I1000" s="20"/>
      <c r="J1000" s="20"/>
      <c r="K1000" s="20"/>
      <c r="L1000" s="20"/>
      <c r="M1000" s="20"/>
      <c r="N1000" s="50"/>
      <c r="O1000" s="20"/>
      <c r="P1000" s="20"/>
      <c r="Q1000" s="20"/>
      <c r="R1000" s="20"/>
      <c r="S1000" s="20"/>
      <c r="T1000" s="20"/>
      <c r="U1000" s="20"/>
      <c r="V1000" s="20"/>
      <c r="W1000" s="20"/>
      <c r="X1000" s="20"/>
      <c r="Y1000" s="20"/>
      <c r="Z1000" s="20"/>
    </row>
  </sheetData>
  <mergeCells count="1">
    <mergeCell ref="I18:J1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Y1000"/>
  <sheetViews>
    <sheetView workbookViewId="0">
      <selection activeCell="A26" sqref="A26"/>
    </sheetView>
  </sheetViews>
  <sheetFormatPr baseColWidth="10" defaultColWidth="14.5" defaultRowHeight="15.75" customHeight="1" x14ac:dyDescent="0.15"/>
  <cols>
    <col min="1" max="1" width="40.1640625" customWidth="1"/>
    <col min="2" max="2" width="44.83203125" customWidth="1"/>
    <col min="9" max="9" width="31.5" bestFit="1" customWidth="1"/>
  </cols>
  <sheetData>
    <row r="1" spans="1:25" ht="15.75" customHeight="1" x14ac:dyDescent="0.15">
      <c r="A1" s="51" t="s">
        <v>206</v>
      </c>
      <c r="B1" s="52"/>
      <c r="C1" s="53"/>
      <c r="D1" s="53"/>
      <c r="E1" s="52"/>
      <c r="F1" s="52"/>
      <c r="G1" s="52"/>
      <c r="H1" s="52"/>
      <c r="I1" s="54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</row>
    <row r="2" spans="1:25" ht="15.75" customHeight="1" x14ac:dyDescent="0.15">
      <c r="A2" s="55" t="s">
        <v>207</v>
      </c>
      <c r="B2" s="55" t="s">
        <v>208</v>
      </c>
      <c r="C2" s="55" t="s">
        <v>183</v>
      </c>
      <c r="D2" s="55" t="s">
        <v>184</v>
      </c>
      <c r="E2" s="55" t="s">
        <v>185</v>
      </c>
      <c r="F2" s="55" t="s">
        <v>209</v>
      </c>
      <c r="G2" s="55" t="s">
        <v>210</v>
      </c>
      <c r="H2" s="55" t="s">
        <v>211</v>
      </c>
      <c r="I2" s="56" t="s">
        <v>212</v>
      </c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spans="1:25" ht="15.75" customHeight="1" x14ac:dyDescent="0.15">
      <c r="A3" s="57" t="s">
        <v>213</v>
      </c>
      <c r="B3" s="57" t="s">
        <v>214</v>
      </c>
      <c r="C3" s="58">
        <v>15000</v>
      </c>
      <c r="D3" s="59">
        <v>15000</v>
      </c>
      <c r="E3" s="59">
        <v>10000</v>
      </c>
      <c r="F3" s="60"/>
      <c r="G3" s="60"/>
      <c r="H3" s="60"/>
      <c r="I3" s="54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</row>
    <row r="4" spans="1:25" ht="15.75" customHeight="1" x14ac:dyDescent="0.15">
      <c r="A4" s="57" t="s">
        <v>215</v>
      </c>
      <c r="B4" s="57" t="s">
        <v>216</v>
      </c>
      <c r="C4" s="58">
        <v>75000</v>
      </c>
      <c r="D4" s="58">
        <v>75000</v>
      </c>
      <c r="E4" s="59">
        <v>75000</v>
      </c>
      <c r="F4" s="59">
        <v>75000</v>
      </c>
      <c r="G4" s="59">
        <v>75000</v>
      </c>
      <c r="H4" s="59">
        <v>75000</v>
      </c>
      <c r="I4" s="54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</row>
    <row r="5" spans="1:25" ht="15.75" customHeight="1" x14ac:dyDescent="0.15">
      <c r="A5" s="57" t="s">
        <v>217</v>
      </c>
      <c r="B5" s="57" t="s">
        <v>218</v>
      </c>
      <c r="C5" s="58">
        <v>200000</v>
      </c>
      <c r="D5" s="58">
        <v>50000</v>
      </c>
      <c r="E5" s="59">
        <v>0</v>
      </c>
      <c r="F5" s="59">
        <v>0</v>
      </c>
      <c r="G5" s="59">
        <v>0</v>
      </c>
      <c r="H5" s="59">
        <v>0</v>
      </c>
      <c r="I5" s="54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</row>
    <row r="6" spans="1:25" ht="15.75" customHeight="1" x14ac:dyDescent="0.15">
      <c r="A6" s="57" t="s">
        <v>219</v>
      </c>
      <c r="B6" s="57" t="s">
        <v>220</v>
      </c>
      <c r="C6" s="58">
        <v>400000</v>
      </c>
      <c r="D6" s="58">
        <v>309904</v>
      </c>
      <c r="E6" s="58">
        <v>40991</v>
      </c>
      <c r="F6" s="61"/>
      <c r="G6" s="61"/>
      <c r="H6" s="61"/>
      <c r="I6" s="54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</row>
    <row r="7" spans="1:25" ht="15.75" customHeight="1" x14ac:dyDescent="0.15">
      <c r="A7" s="57" t="s">
        <v>221</v>
      </c>
      <c r="B7" s="57" t="s">
        <v>222</v>
      </c>
      <c r="C7" s="58">
        <v>804</v>
      </c>
      <c r="D7" s="58">
        <v>680</v>
      </c>
      <c r="E7" s="58">
        <v>562</v>
      </c>
      <c r="F7" s="58">
        <v>435</v>
      </c>
      <c r="G7" s="58">
        <v>290</v>
      </c>
      <c r="H7" s="58">
        <v>145</v>
      </c>
      <c r="I7" s="54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</row>
    <row r="8" spans="1:25" ht="15.75" customHeight="1" x14ac:dyDescent="0.15">
      <c r="A8" s="57" t="s">
        <v>223</v>
      </c>
      <c r="B8" s="57" t="s">
        <v>222</v>
      </c>
      <c r="C8" s="58">
        <v>2543</v>
      </c>
      <c r="D8" s="58">
        <v>2147</v>
      </c>
      <c r="E8" s="58">
        <v>1751</v>
      </c>
      <c r="F8" s="58">
        <v>1350</v>
      </c>
      <c r="G8" s="58">
        <v>906</v>
      </c>
      <c r="H8" s="58">
        <v>453</v>
      </c>
      <c r="I8" s="54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</row>
    <row r="9" spans="1:25" ht="15.75" customHeight="1" x14ac:dyDescent="0.15">
      <c r="A9" s="57" t="s">
        <v>224</v>
      </c>
      <c r="B9" s="57" t="s">
        <v>222</v>
      </c>
      <c r="C9" s="58">
        <v>2183</v>
      </c>
      <c r="D9" s="58">
        <v>2083</v>
      </c>
      <c r="E9" s="62">
        <v>1983</v>
      </c>
      <c r="F9" s="62">
        <v>1833</v>
      </c>
      <c r="G9" s="62">
        <v>1633</v>
      </c>
      <c r="H9" s="62">
        <v>1433</v>
      </c>
      <c r="I9" s="54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</row>
    <row r="10" spans="1:25" ht="15.75" customHeight="1" x14ac:dyDescent="0.15">
      <c r="A10" s="57" t="s">
        <v>225</v>
      </c>
      <c r="B10" s="57" t="s">
        <v>222</v>
      </c>
      <c r="C10" s="58">
        <v>3000</v>
      </c>
      <c r="D10" s="58">
        <v>3000</v>
      </c>
      <c r="E10" s="58">
        <v>3000</v>
      </c>
      <c r="F10" s="58">
        <v>3000</v>
      </c>
      <c r="G10" s="58">
        <v>3000</v>
      </c>
      <c r="H10" s="58">
        <v>3000</v>
      </c>
      <c r="I10" s="54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</row>
    <row r="11" spans="1:25" ht="15.75" customHeight="1" x14ac:dyDescent="0.15">
      <c r="A11" s="57" t="s">
        <v>226</v>
      </c>
      <c r="B11" s="57" t="s">
        <v>222</v>
      </c>
      <c r="C11" s="58">
        <v>3683</v>
      </c>
      <c r="D11" s="58">
        <v>3683</v>
      </c>
      <c r="E11" s="58">
        <v>3683</v>
      </c>
      <c r="F11" s="58">
        <v>3683</v>
      </c>
      <c r="G11" s="58">
        <v>3683</v>
      </c>
      <c r="H11" s="58">
        <v>3683</v>
      </c>
      <c r="I11" s="54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</row>
    <row r="12" spans="1:25" ht="15.75" customHeight="1" x14ac:dyDescent="0.15">
      <c r="A12" s="57" t="s">
        <v>227</v>
      </c>
      <c r="B12" s="57" t="s">
        <v>228</v>
      </c>
      <c r="C12" s="58">
        <v>30000</v>
      </c>
      <c r="D12" s="58">
        <v>30000</v>
      </c>
      <c r="E12" s="58">
        <v>30000</v>
      </c>
      <c r="F12" s="58">
        <v>30000</v>
      </c>
      <c r="G12" s="58">
        <v>30000</v>
      </c>
      <c r="H12" s="58">
        <v>30000</v>
      </c>
      <c r="I12" s="54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</row>
    <row r="13" spans="1:25" ht="15.75" customHeight="1" x14ac:dyDescent="0.15">
      <c r="A13" s="57" t="s">
        <v>229</v>
      </c>
      <c r="B13" s="57" t="s">
        <v>228</v>
      </c>
      <c r="C13" s="58">
        <v>28891</v>
      </c>
      <c r="D13" s="58">
        <v>20853</v>
      </c>
      <c r="E13" s="58">
        <v>12582</v>
      </c>
      <c r="F13" s="58">
        <v>4194</v>
      </c>
      <c r="G13" s="61"/>
      <c r="H13" s="61"/>
      <c r="I13" s="54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</row>
    <row r="14" spans="1:25" ht="15.75" customHeight="1" x14ac:dyDescent="0.15">
      <c r="A14" s="57" t="s">
        <v>230</v>
      </c>
      <c r="B14" s="57" t="s">
        <v>228</v>
      </c>
      <c r="C14" s="58">
        <v>1148535</v>
      </c>
      <c r="D14" s="58">
        <v>1143535</v>
      </c>
      <c r="E14" s="58">
        <v>1003535</v>
      </c>
      <c r="F14" s="58">
        <v>583535</v>
      </c>
      <c r="G14" s="61"/>
      <c r="H14" s="61"/>
      <c r="I14" s="54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</row>
    <row r="15" spans="1:25" ht="15.75" customHeight="1" x14ac:dyDescent="0.15">
      <c r="A15" s="57" t="s">
        <v>231</v>
      </c>
      <c r="B15" s="57" t="s">
        <v>232</v>
      </c>
      <c r="C15" s="58">
        <v>4100</v>
      </c>
      <c r="D15" s="61"/>
      <c r="E15" s="61"/>
      <c r="F15" s="61"/>
      <c r="G15" s="61"/>
      <c r="H15" s="61"/>
      <c r="I15" s="54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</row>
    <row r="16" spans="1:25" ht="15.75" customHeight="1" x14ac:dyDescent="0.15">
      <c r="A16" s="57" t="s">
        <v>233</v>
      </c>
      <c r="B16" s="57" t="s">
        <v>234</v>
      </c>
      <c r="C16" s="58">
        <v>30000</v>
      </c>
      <c r="D16" s="61"/>
      <c r="E16" s="61"/>
      <c r="F16" s="61"/>
      <c r="G16" s="61"/>
      <c r="H16" s="61"/>
      <c r="I16" s="54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</row>
    <row r="17" spans="1:25" ht="15.75" customHeight="1" x14ac:dyDescent="0.15">
      <c r="A17" s="57" t="s">
        <v>235</v>
      </c>
      <c r="B17" s="57" t="s">
        <v>236</v>
      </c>
      <c r="C17" s="58">
        <v>48663</v>
      </c>
      <c r="D17" s="58">
        <v>51765</v>
      </c>
      <c r="E17" s="58">
        <v>55445</v>
      </c>
      <c r="F17" s="59">
        <v>60656</v>
      </c>
      <c r="G17" s="59">
        <v>66418</v>
      </c>
      <c r="H17" s="59">
        <v>72728</v>
      </c>
      <c r="I17" s="54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</row>
    <row r="18" spans="1:25" ht="15.75" customHeight="1" x14ac:dyDescent="0.15">
      <c r="A18" s="57" t="s">
        <v>237</v>
      </c>
      <c r="B18" s="57" t="s">
        <v>238</v>
      </c>
      <c r="C18" s="58">
        <v>782125</v>
      </c>
      <c r="D18" s="58">
        <v>779500</v>
      </c>
      <c r="E18" s="59">
        <v>845000</v>
      </c>
      <c r="F18" s="59">
        <v>926000</v>
      </c>
      <c r="G18" s="59">
        <v>1029000</v>
      </c>
      <c r="H18" s="59">
        <v>817000</v>
      </c>
      <c r="I18" s="54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</row>
    <row r="19" spans="1:25" ht="15.75" customHeight="1" x14ac:dyDescent="0.15">
      <c r="A19" s="36" t="s">
        <v>239</v>
      </c>
      <c r="B19" s="36" t="s">
        <v>240</v>
      </c>
      <c r="C19" s="63">
        <v>56261</v>
      </c>
      <c r="D19" s="63">
        <v>0</v>
      </c>
      <c r="E19" s="63">
        <v>0</v>
      </c>
      <c r="F19" s="64"/>
      <c r="G19" s="64"/>
      <c r="H19" s="64"/>
      <c r="I19" s="66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</row>
    <row r="20" spans="1:25" ht="15.75" customHeight="1" x14ac:dyDescent="0.15">
      <c r="A20" s="57" t="s">
        <v>17</v>
      </c>
      <c r="B20" s="57" t="s">
        <v>241</v>
      </c>
      <c r="C20" s="58">
        <v>0</v>
      </c>
      <c r="D20" s="58">
        <v>150000</v>
      </c>
      <c r="E20" s="58">
        <v>150000</v>
      </c>
      <c r="F20" s="58">
        <v>150000</v>
      </c>
      <c r="G20" s="58">
        <v>150000</v>
      </c>
      <c r="H20" s="58">
        <v>150000</v>
      </c>
      <c r="I20" s="52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</row>
    <row r="21" spans="1:25" ht="15.75" customHeight="1" x14ac:dyDescent="0.15">
      <c r="A21" s="57" t="s">
        <v>242</v>
      </c>
      <c r="B21" s="57" t="s">
        <v>243</v>
      </c>
      <c r="C21" s="58">
        <v>0</v>
      </c>
      <c r="D21" s="58">
        <v>10135</v>
      </c>
      <c r="E21" s="58">
        <v>0</v>
      </c>
      <c r="F21" s="58">
        <v>10135</v>
      </c>
      <c r="G21" s="58">
        <v>10135</v>
      </c>
      <c r="H21" s="58">
        <v>10135</v>
      </c>
      <c r="I21" s="52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</row>
    <row r="22" spans="1:25" ht="15.75" customHeight="1" x14ac:dyDescent="0.15">
      <c r="A22" s="57" t="s">
        <v>244</v>
      </c>
      <c r="B22" s="57" t="s">
        <v>245</v>
      </c>
      <c r="C22" s="58">
        <v>40000</v>
      </c>
      <c r="D22" s="61"/>
      <c r="E22" s="61"/>
      <c r="F22" s="61"/>
      <c r="G22" s="61"/>
      <c r="H22" s="61"/>
      <c r="I22" s="54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</row>
    <row r="23" spans="1:25" ht="15.75" customHeight="1" x14ac:dyDescent="0.15">
      <c r="A23" s="57" t="s">
        <v>246</v>
      </c>
      <c r="B23" s="57" t="s">
        <v>247</v>
      </c>
      <c r="C23" s="58">
        <v>85000</v>
      </c>
      <c r="D23" s="58">
        <v>106895</v>
      </c>
      <c r="E23" s="58">
        <v>61893</v>
      </c>
      <c r="F23" s="61"/>
      <c r="G23" s="61"/>
      <c r="H23" s="61"/>
      <c r="I23" s="94" t="s">
        <v>809</v>
      </c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</row>
    <row r="24" spans="1:25" ht="15.75" customHeight="1" x14ac:dyDescent="0.15">
      <c r="A24" s="57" t="s">
        <v>248</v>
      </c>
      <c r="B24" s="57" t="s">
        <v>249</v>
      </c>
      <c r="C24" s="58">
        <v>763</v>
      </c>
      <c r="D24" s="58">
        <v>1022</v>
      </c>
      <c r="E24" s="58">
        <v>1471</v>
      </c>
      <c r="F24" s="61"/>
      <c r="G24" s="61"/>
      <c r="H24" s="61"/>
      <c r="I24" s="57" t="s">
        <v>250</v>
      </c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</row>
    <row r="25" spans="1:25" ht="15.75" customHeight="1" x14ac:dyDescent="0.15">
      <c r="A25" s="57" t="s">
        <v>251</v>
      </c>
      <c r="B25" s="57" t="s">
        <v>213</v>
      </c>
      <c r="C25" s="58">
        <v>33600</v>
      </c>
      <c r="D25" s="59">
        <v>43200</v>
      </c>
      <c r="E25" s="59">
        <v>43200</v>
      </c>
      <c r="F25" s="60"/>
      <c r="G25" s="60"/>
      <c r="H25" s="60"/>
      <c r="I25" s="57" t="s">
        <v>250</v>
      </c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</row>
    <row r="26" spans="1:25" ht="15.75" customHeight="1" x14ac:dyDescent="0.15">
      <c r="A26" s="57" t="s">
        <v>252</v>
      </c>
      <c r="B26" s="57" t="s">
        <v>253</v>
      </c>
      <c r="C26" s="58">
        <v>145357</v>
      </c>
      <c r="D26" s="59">
        <v>162713</v>
      </c>
      <c r="E26" s="59">
        <v>150000</v>
      </c>
      <c r="F26" s="60"/>
      <c r="G26" s="60"/>
      <c r="H26" s="60"/>
      <c r="I26" s="57" t="s">
        <v>250</v>
      </c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</row>
    <row r="27" spans="1:25" ht="15.75" customHeight="1" x14ac:dyDescent="0.15">
      <c r="A27" s="52"/>
      <c r="B27" s="67" t="s">
        <v>152</v>
      </c>
      <c r="C27" s="58">
        <v>3135508</v>
      </c>
      <c r="D27" s="58">
        <v>2961116</v>
      </c>
      <c r="E27" s="58">
        <v>2490097</v>
      </c>
      <c r="F27" s="58">
        <v>1849822</v>
      </c>
      <c r="G27" s="58">
        <v>1370066</v>
      </c>
      <c r="H27" s="58">
        <v>1163578</v>
      </c>
      <c r="I27" s="54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</row>
    <row r="28" spans="1:25" ht="15.75" customHeight="1" x14ac:dyDescent="0.15">
      <c r="A28" s="52"/>
      <c r="B28" s="67" t="s">
        <v>254</v>
      </c>
      <c r="C28" s="59">
        <v>2353383</v>
      </c>
      <c r="D28" s="59">
        <v>2181616</v>
      </c>
      <c r="E28" s="59">
        <v>1645097</v>
      </c>
      <c r="F28" s="59">
        <v>923822</v>
      </c>
      <c r="G28" s="59">
        <v>341066</v>
      </c>
      <c r="H28" s="59">
        <v>346578</v>
      </c>
      <c r="I28" s="54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</row>
    <row r="29" spans="1:25" ht="15.75" customHeight="1" x14ac:dyDescent="0.15">
      <c r="A29" s="52"/>
      <c r="B29" s="52"/>
      <c r="C29" s="53"/>
      <c r="D29" s="53"/>
      <c r="E29" s="52"/>
      <c r="F29" s="52"/>
      <c r="G29" s="52"/>
      <c r="H29" s="52"/>
      <c r="I29" s="54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</row>
    <row r="30" spans="1:25" ht="15.75" customHeight="1" x14ac:dyDescent="0.15">
      <c r="A30" s="52"/>
      <c r="B30" s="68" t="s">
        <v>255</v>
      </c>
      <c r="C30" s="53"/>
      <c r="D30" s="69">
        <v>206935</v>
      </c>
      <c r="E30" s="69">
        <v>194671</v>
      </c>
      <c r="F30" s="52"/>
      <c r="G30" s="52"/>
      <c r="H30" s="52"/>
      <c r="I30" s="7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</row>
    <row r="31" spans="1:25" ht="15.75" customHeight="1" x14ac:dyDescent="0.15">
      <c r="A31" s="52"/>
      <c r="B31" s="52"/>
      <c r="C31" s="53"/>
      <c r="D31" s="53"/>
      <c r="E31" s="52"/>
      <c r="F31" s="52"/>
      <c r="G31" s="52"/>
      <c r="H31" s="52"/>
      <c r="I31" s="7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</row>
    <row r="32" spans="1:25" ht="15.75" customHeight="1" x14ac:dyDescent="0.15">
      <c r="A32" s="52"/>
      <c r="B32" s="52"/>
      <c r="C32" s="53"/>
      <c r="D32" s="53"/>
      <c r="E32" s="52"/>
      <c r="F32" s="52"/>
      <c r="G32" s="52"/>
      <c r="H32" s="52"/>
      <c r="I32" s="7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</row>
    <row r="33" spans="1:25" ht="15.75" customHeight="1" x14ac:dyDescent="0.15">
      <c r="A33" s="52"/>
      <c r="B33" s="52"/>
      <c r="C33" s="53"/>
      <c r="D33" s="53"/>
      <c r="E33" s="52"/>
      <c r="F33" s="52"/>
      <c r="G33" s="52"/>
      <c r="H33" s="52"/>
      <c r="I33" s="7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</row>
    <row r="34" spans="1:25" ht="15.75" customHeight="1" x14ac:dyDescent="0.1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</row>
    <row r="35" spans="1:25" ht="15.75" customHeight="1" x14ac:dyDescent="0.1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</row>
    <row r="36" spans="1:25" ht="15.75" customHeight="1" x14ac:dyDescent="0.15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</row>
    <row r="37" spans="1:25" ht="15.75" customHeight="1" x14ac:dyDescent="0.15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</row>
    <row r="38" spans="1:25" ht="15.75" customHeight="1" x14ac:dyDescent="0.15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</row>
    <row r="39" spans="1:25" ht="15.75" customHeight="1" x14ac:dyDescent="0.1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</row>
    <row r="40" spans="1:25" ht="15.75" customHeight="1" x14ac:dyDescent="0.1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</row>
    <row r="41" spans="1:25" ht="15.75" customHeight="1" x14ac:dyDescent="0.1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</row>
    <row r="42" spans="1:25" ht="15.75" customHeight="1" x14ac:dyDescent="0.15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</row>
    <row r="43" spans="1:25" ht="15.75" customHeight="1" x14ac:dyDescent="0.15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</row>
    <row r="44" spans="1:25" ht="15.75" customHeight="1" x14ac:dyDescent="0.15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</row>
    <row r="45" spans="1:25" ht="15.75" customHeight="1" x14ac:dyDescent="0.15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</row>
    <row r="46" spans="1:25" ht="15.75" customHeight="1" x14ac:dyDescent="0.15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</row>
    <row r="47" spans="1:25" ht="13" x14ac:dyDescent="0.15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</row>
    <row r="48" spans="1:25" ht="13" x14ac:dyDescent="0.15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</row>
    <row r="49" spans="1:25" ht="13" x14ac:dyDescent="0.1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</row>
    <row r="50" spans="1:25" ht="13" x14ac:dyDescent="0.1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</row>
    <row r="51" spans="1:25" ht="13" x14ac:dyDescent="0.15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</row>
    <row r="52" spans="1:25" ht="13" x14ac:dyDescent="0.15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</row>
    <row r="53" spans="1:25" ht="13" x14ac:dyDescent="0.15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</row>
    <row r="54" spans="1:25" ht="13" x14ac:dyDescent="0.15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</row>
    <row r="55" spans="1:25" ht="13" x14ac:dyDescent="0.15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</row>
    <row r="56" spans="1:25" ht="13" x14ac:dyDescent="0.15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</row>
    <row r="57" spans="1:25" ht="13" x14ac:dyDescent="0.1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</row>
    <row r="58" spans="1:25" ht="13" x14ac:dyDescent="0.1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</row>
    <row r="59" spans="1:25" ht="13" x14ac:dyDescent="0.15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</row>
    <row r="60" spans="1:25" ht="13" x14ac:dyDescent="0.15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</row>
    <row r="61" spans="1:25" ht="13" x14ac:dyDescent="0.15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</row>
    <row r="62" spans="1:25" ht="13" x14ac:dyDescent="0.15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</row>
    <row r="63" spans="1:25" ht="13" x14ac:dyDescent="0.15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</row>
    <row r="64" spans="1:25" ht="13" x14ac:dyDescent="0.15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</row>
    <row r="65" spans="1:25" ht="13" x14ac:dyDescent="0.15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</row>
    <row r="66" spans="1:25" ht="13" x14ac:dyDescent="0.1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</row>
    <row r="67" spans="1:25" ht="13" x14ac:dyDescent="0.15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</row>
    <row r="68" spans="1:25" ht="13" x14ac:dyDescent="0.15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</row>
    <row r="69" spans="1:25" ht="13" x14ac:dyDescent="0.15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</row>
    <row r="70" spans="1:25" ht="13" x14ac:dyDescent="0.15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</row>
    <row r="71" spans="1:25" ht="13" x14ac:dyDescent="0.15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</row>
    <row r="72" spans="1:25" ht="13" x14ac:dyDescent="0.15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</row>
    <row r="73" spans="1:25" ht="13" x14ac:dyDescent="0.15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</row>
    <row r="74" spans="1:25" ht="13" x14ac:dyDescent="0.15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</row>
    <row r="75" spans="1:25" ht="13" x14ac:dyDescent="0.15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</row>
    <row r="76" spans="1:25" ht="13" x14ac:dyDescent="0.15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</row>
    <row r="77" spans="1:25" ht="13" x14ac:dyDescent="0.15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</row>
    <row r="78" spans="1:25" ht="13" x14ac:dyDescent="0.15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</row>
    <row r="79" spans="1:25" ht="13" x14ac:dyDescent="0.15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</row>
    <row r="80" spans="1:25" ht="13" x14ac:dyDescent="0.15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</row>
    <row r="81" spans="1:25" ht="13" x14ac:dyDescent="0.15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</row>
    <row r="82" spans="1:25" ht="13" x14ac:dyDescent="0.15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</row>
    <row r="83" spans="1:25" ht="13" x14ac:dyDescent="0.15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</row>
    <row r="84" spans="1:25" ht="13" x14ac:dyDescent="0.15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</row>
    <row r="85" spans="1:25" ht="13" x14ac:dyDescent="0.15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</row>
    <row r="86" spans="1:25" ht="13" x14ac:dyDescent="0.15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</row>
    <row r="87" spans="1:25" ht="13" x14ac:dyDescent="0.15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</row>
    <row r="88" spans="1:25" ht="13" x14ac:dyDescent="0.15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</row>
    <row r="89" spans="1:25" ht="13" x14ac:dyDescent="0.15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</row>
    <row r="90" spans="1:25" ht="13" x14ac:dyDescent="0.15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</row>
    <row r="91" spans="1:25" ht="13" x14ac:dyDescent="0.15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</row>
    <row r="92" spans="1:25" ht="13" x14ac:dyDescent="0.15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</row>
    <row r="93" spans="1:25" ht="13" x14ac:dyDescent="0.15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</row>
    <row r="94" spans="1:25" ht="13" x14ac:dyDescent="0.15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</row>
    <row r="95" spans="1:25" ht="13" x14ac:dyDescent="0.15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</row>
    <row r="96" spans="1:25" ht="13" x14ac:dyDescent="0.15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</row>
    <row r="97" spans="1:25" ht="13" x14ac:dyDescent="0.1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</row>
    <row r="98" spans="1:25" ht="13" x14ac:dyDescent="0.15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</row>
    <row r="99" spans="1:25" ht="13" x14ac:dyDescent="0.15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</row>
    <row r="100" spans="1:25" ht="13" x14ac:dyDescent="0.15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</row>
    <row r="101" spans="1:25" ht="13" x14ac:dyDescent="0.15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</row>
    <row r="102" spans="1:25" ht="13" x14ac:dyDescent="0.15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</row>
    <row r="103" spans="1:25" ht="13" x14ac:dyDescent="0.15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</row>
    <row r="104" spans="1:25" ht="13" x14ac:dyDescent="0.15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</row>
    <row r="105" spans="1:25" ht="13" x14ac:dyDescent="0.15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</row>
    <row r="106" spans="1:25" ht="13" x14ac:dyDescent="0.15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</row>
    <row r="107" spans="1:25" ht="13" x14ac:dyDescent="0.15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</row>
    <row r="108" spans="1:25" ht="13" x14ac:dyDescent="0.15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</row>
    <row r="109" spans="1:25" ht="13" x14ac:dyDescent="0.15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</row>
    <row r="110" spans="1:25" ht="13" x14ac:dyDescent="0.15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</row>
    <row r="111" spans="1:25" ht="13" x14ac:dyDescent="0.15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</row>
    <row r="112" spans="1:25" ht="13" x14ac:dyDescent="0.15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</row>
    <row r="113" spans="1:25" ht="13" x14ac:dyDescent="0.15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</row>
    <row r="114" spans="1:25" ht="13" x14ac:dyDescent="0.15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</row>
    <row r="115" spans="1:25" ht="13" x14ac:dyDescent="0.15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</row>
    <row r="116" spans="1:25" ht="13" x14ac:dyDescent="0.15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</row>
    <row r="117" spans="1:25" ht="13" x14ac:dyDescent="0.15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</row>
    <row r="118" spans="1:25" ht="13" x14ac:dyDescent="0.15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</row>
    <row r="119" spans="1:25" ht="13" x14ac:dyDescent="0.15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</row>
    <row r="120" spans="1:25" ht="13" x14ac:dyDescent="0.15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</row>
    <row r="121" spans="1:25" ht="13" x14ac:dyDescent="0.15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</row>
    <row r="122" spans="1:25" ht="13" x14ac:dyDescent="0.15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</row>
    <row r="123" spans="1:25" ht="13" x14ac:dyDescent="0.15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</row>
    <row r="124" spans="1:25" ht="13" x14ac:dyDescent="0.15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</row>
    <row r="125" spans="1:25" ht="13" x14ac:dyDescent="0.15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</row>
    <row r="126" spans="1:25" ht="13" x14ac:dyDescent="0.15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</row>
    <row r="127" spans="1:25" ht="13" x14ac:dyDescent="0.15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</row>
    <row r="128" spans="1:25" ht="13" x14ac:dyDescent="0.15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</row>
    <row r="129" spans="1:25" ht="13" x14ac:dyDescent="0.15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</row>
    <row r="130" spans="1:25" ht="13" x14ac:dyDescent="0.15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</row>
    <row r="131" spans="1:25" ht="13" x14ac:dyDescent="0.15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</row>
    <row r="132" spans="1:25" ht="13" x14ac:dyDescent="0.15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</row>
    <row r="133" spans="1:25" ht="13" x14ac:dyDescent="0.15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</row>
    <row r="134" spans="1:25" ht="13" x14ac:dyDescent="0.15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</row>
    <row r="135" spans="1:25" ht="13" x14ac:dyDescent="0.15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</row>
    <row r="136" spans="1:25" ht="13" x14ac:dyDescent="0.15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</row>
    <row r="137" spans="1:25" ht="13" x14ac:dyDescent="0.15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</row>
    <row r="138" spans="1:25" ht="13" x14ac:dyDescent="0.15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</row>
    <row r="139" spans="1:25" ht="13" x14ac:dyDescent="0.15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</row>
    <row r="140" spans="1:25" ht="13" x14ac:dyDescent="0.15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</row>
    <row r="141" spans="1:25" ht="13" x14ac:dyDescent="0.15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</row>
    <row r="142" spans="1:25" ht="13" x14ac:dyDescent="0.15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</row>
    <row r="143" spans="1:25" ht="13" x14ac:dyDescent="0.15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</row>
    <row r="144" spans="1:25" ht="13" x14ac:dyDescent="0.15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</row>
    <row r="145" spans="1:25" ht="13" x14ac:dyDescent="0.15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</row>
    <row r="146" spans="1:25" ht="13" x14ac:dyDescent="0.15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</row>
    <row r="147" spans="1:25" ht="13" x14ac:dyDescent="0.15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</row>
    <row r="148" spans="1:25" ht="13" x14ac:dyDescent="0.15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</row>
    <row r="149" spans="1:25" ht="13" x14ac:dyDescent="0.15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</row>
    <row r="150" spans="1:25" ht="13" x14ac:dyDescent="0.15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</row>
    <row r="151" spans="1:25" ht="13" x14ac:dyDescent="0.15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</row>
    <row r="152" spans="1:25" ht="13" x14ac:dyDescent="0.15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</row>
    <row r="153" spans="1:25" ht="13" x14ac:dyDescent="0.15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</row>
    <row r="154" spans="1:25" ht="13" x14ac:dyDescent="0.15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</row>
    <row r="155" spans="1:25" ht="13" x14ac:dyDescent="0.15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</row>
    <row r="156" spans="1:25" ht="13" x14ac:dyDescent="0.15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</row>
    <row r="157" spans="1:25" ht="13" x14ac:dyDescent="0.15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</row>
    <row r="158" spans="1:25" ht="13" x14ac:dyDescent="0.15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</row>
    <row r="159" spans="1:25" ht="13" x14ac:dyDescent="0.15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</row>
    <row r="160" spans="1:25" ht="13" x14ac:dyDescent="0.15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</row>
    <row r="161" spans="1:25" ht="13" x14ac:dyDescent="0.15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</row>
    <row r="162" spans="1:25" ht="13" x14ac:dyDescent="0.15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</row>
    <row r="163" spans="1:25" ht="13" x14ac:dyDescent="0.15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</row>
    <row r="164" spans="1:25" ht="13" x14ac:dyDescent="0.15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</row>
    <row r="165" spans="1:25" ht="13" x14ac:dyDescent="0.15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</row>
    <row r="166" spans="1:25" ht="13" x14ac:dyDescent="0.15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</row>
    <row r="167" spans="1:25" ht="13" x14ac:dyDescent="0.15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</row>
    <row r="168" spans="1:25" ht="13" x14ac:dyDescent="0.15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</row>
    <row r="169" spans="1:25" ht="13" x14ac:dyDescent="0.15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</row>
    <row r="170" spans="1:25" ht="13" x14ac:dyDescent="0.15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</row>
    <row r="171" spans="1:25" ht="13" x14ac:dyDescent="0.15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</row>
    <row r="172" spans="1:25" ht="13" x14ac:dyDescent="0.1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</row>
    <row r="173" spans="1:25" ht="13" x14ac:dyDescent="0.15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</row>
    <row r="174" spans="1:25" ht="13" x14ac:dyDescent="0.15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</row>
    <row r="175" spans="1:25" ht="13" x14ac:dyDescent="0.15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</row>
    <row r="176" spans="1:25" ht="13" x14ac:dyDescent="0.15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</row>
    <row r="177" spans="1:25" ht="13" x14ac:dyDescent="0.15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</row>
    <row r="178" spans="1:25" ht="13" x14ac:dyDescent="0.15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</row>
    <row r="179" spans="1:25" ht="13" x14ac:dyDescent="0.15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</row>
    <row r="180" spans="1:25" ht="13" x14ac:dyDescent="0.15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</row>
    <row r="181" spans="1:25" ht="13" x14ac:dyDescent="0.15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</row>
    <row r="182" spans="1:25" ht="13" x14ac:dyDescent="0.15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</row>
    <row r="183" spans="1:25" ht="13" x14ac:dyDescent="0.15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</row>
    <row r="184" spans="1:25" ht="13" x14ac:dyDescent="0.15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</row>
    <row r="185" spans="1:25" ht="13" x14ac:dyDescent="0.15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</row>
    <row r="186" spans="1:25" ht="13" x14ac:dyDescent="0.15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</row>
    <row r="187" spans="1:25" ht="13" x14ac:dyDescent="0.15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</row>
    <row r="188" spans="1:25" ht="13" x14ac:dyDescent="0.15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</row>
    <row r="189" spans="1:25" ht="13" x14ac:dyDescent="0.15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</row>
    <row r="190" spans="1:25" ht="13" x14ac:dyDescent="0.15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</row>
    <row r="191" spans="1:25" ht="13" x14ac:dyDescent="0.15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</row>
    <row r="192" spans="1:25" ht="13" x14ac:dyDescent="0.15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</row>
    <row r="193" spans="1:25" ht="13" x14ac:dyDescent="0.15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</row>
    <row r="194" spans="1:25" ht="13" x14ac:dyDescent="0.15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</row>
    <row r="195" spans="1:25" ht="13" x14ac:dyDescent="0.15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</row>
    <row r="196" spans="1:25" ht="13" x14ac:dyDescent="0.15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</row>
    <row r="197" spans="1:25" ht="13" x14ac:dyDescent="0.15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</row>
    <row r="198" spans="1:25" ht="13" x14ac:dyDescent="0.15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</row>
    <row r="199" spans="1:25" ht="13" x14ac:dyDescent="0.15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</row>
    <row r="200" spans="1:25" ht="13" x14ac:dyDescent="0.15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</row>
    <row r="201" spans="1:25" ht="13" x14ac:dyDescent="0.15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</row>
    <row r="202" spans="1:25" ht="13" x14ac:dyDescent="0.15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</row>
    <row r="203" spans="1:25" ht="13" x14ac:dyDescent="0.15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</row>
    <row r="204" spans="1:25" ht="13" x14ac:dyDescent="0.15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</row>
    <row r="205" spans="1:25" ht="13" x14ac:dyDescent="0.15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</row>
    <row r="206" spans="1:25" ht="13" x14ac:dyDescent="0.15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</row>
    <row r="207" spans="1:25" ht="13" x14ac:dyDescent="0.15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</row>
    <row r="208" spans="1:25" ht="13" x14ac:dyDescent="0.15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</row>
    <row r="209" spans="1:25" ht="13" x14ac:dyDescent="0.15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</row>
    <row r="210" spans="1:25" ht="13" x14ac:dyDescent="0.15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</row>
    <row r="211" spans="1:25" ht="13" x14ac:dyDescent="0.15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</row>
    <row r="212" spans="1:25" ht="13" x14ac:dyDescent="0.15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</row>
    <row r="213" spans="1:25" ht="13" x14ac:dyDescent="0.15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</row>
    <row r="214" spans="1:25" ht="13" x14ac:dyDescent="0.15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</row>
    <row r="215" spans="1:25" ht="13" x14ac:dyDescent="0.15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</row>
    <row r="216" spans="1:25" ht="13" x14ac:dyDescent="0.15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</row>
    <row r="217" spans="1:25" ht="13" x14ac:dyDescent="0.15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</row>
    <row r="218" spans="1:25" ht="13" x14ac:dyDescent="0.15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</row>
    <row r="219" spans="1:25" ht="13" x14ac:dyDescent="0.15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</row>
    <row r="220" spans="1:25" ht="13" x14ac:dyDescent="0.15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</row>
    <row r="221" spans="1:25" ht="13" x14ac:dyDescent="0.15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</row>
    <row r="222" spans="1:25" ht="13" x14ac:dyDescent="0.15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</row>
    <row r="223" spans="1:25" ht="13" x14ac:dyDescent="0.15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</row>
    <row r="224" spans="1:25" ht="13" x14ac:dyDescent="0.15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</row>
    <row r="225" spans="1:25" ht="13" x14ac:dyDescent="0.15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</row>
    <row r="226" spans="1:25" ht="13" x14ac:dyDescent="0.15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</row>
    <row r="227" spans="1:25" ht="13" x14ac:dyDescent="0.15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</row>
    <row r="228" spans="1:25" ht="13" x14ac:dyDescent="0.15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</row>
    <row r="229" spans="1:25" ht="13" x14ac:dyDescent="0.15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</row>
    <row r="230" spans="1:25" ht="13" x14ac:dyDescent="0.15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</row>
    <row r="231" spans="1:25" ht="13" x14ac:dyDescent="0.15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</row>
    <row r="232" spans="1:25" ht="13" x14ac:dyDescent="0.15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</row>
    <row r="233" spans="1:25" ht="13" x14ac:dyDescent="0.15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</row>
    <row r="234" spans="1:25" ht="13" x14ac:dyDescent="0.15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</row>
    <row r="235" spans="1:25" ht="13" x14ac:dyDescent="0.15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</row>
    <row r="236" spans="1:25" ht="13" x14ac:dyDescent="0.15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</row>
    <row r="237" spans="1:25" ht="13" x14ac:dyDescent="0.15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</row>
    <row r="238" spans="1:25" ht="13" x14ac:dyDescent="0.15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</row>
    <row r="239" spans="1:25" ht="13" x14ac:dyDescent="0.15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</row>
    <row r="240" spans="1:25" ht="13" x14ac:dyDescent="0.15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</row>
    <row r="241" spans="1:25" ht="13" x14ac:dyDescent="0.15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</row>
    <row r="242" spans="1:25" ht="13" x14ac:dyDescent="0.15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</row>
    <row r="243" spans="1:25" ht="13" x14ac:dyDescent="0.15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</row>
    <row r="244" spans="1:25" ht="13" x14ac:dyDescent="0.15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</row>
    <row r="245" spans="1:25" ht="13" x14ac:dyDescent="0.15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</row>
    <row r="246" spans="1:25" ht="13" x14ac:dyDescent="0.15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</row>
    <row r="247" spans="1:25" ht="13" x14ac:dyDescent="0.15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</row>
    <row r="248" spans="1:25" ht="13" x14ac:dyDescent="0.15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</row>
    <row r="249" spans="1:25" ht="13" x14ac:dyDescent="0.15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</row>
    <row r="250" spans="1:25" ht="13" x14ac:dyDescent="0.15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</row>
    <row r="251" spans="1:25" ht="13" x14ac:dyDescent="0.15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</row>
    <row r="252" spans="1:25" ht="13" x14ac:dyDescent="0.15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</row>
    <row r="253" spans="1:25" ht="13" x14ac:dyDescent="0.15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</row>
    <row r="254" spans="1:25" ht="13" x14ac:dyDescent="0.15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</row>
    <row r="255" spans="1:25" ht="13" x14ac:dyDescent="0.15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</row>
    <row r="256" spans="1:25" ht="13" x14ac:dyDescent="0.15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</row>
    <row r="257" spans="1:25" ht="13" x14ac:dyDescent="0.15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</row>
    <row r="258" spans="1:25" ht="13" x14ac:dyDescent="0.15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</row>
    <row r="259" spans="1:25" ht="13" x14ac:dyDescent="0.15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</row>
    <row r="260" spans="1:25" ht="13" x14ac:dyDescent="0.15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</row>
    <row r="261" spans="1:25" ht="13" x14ac:dyDescent="0.15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</row>
    <row r="262" spans="1:25" ht="13" x14ac:dyDescent="0.15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</row>
    <row r="263" spans="1:25" ht="13" x14ac:dyDescent="0.15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</row>
    <row r="264" spans="1:25" ht="13" x14ac:dyDescent="0.15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</row>
    <row r="265" spans="1:25" ht="13" x14ac:dyDescent="0.15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</row>
    <row r="266" spans="1:25" ht="13" x14ac:dyDescent="0.15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</row>
    <row r="267" spans="1:25" ht="13" x14ac:dyDescent="0.15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</row>
    <row r="268" spans="1:25" ht="13" x14ac:dyDescent="0.15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</row>
    <row r="269" spans="1:25" ht="13" x14ac:dyDescent="0.15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</row>
    <row r="270" spans="1:25" ht="13" x14ac:dyDescent="0.15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</row>
    <row r="271" spans="1:25" ht="13" x14ac:dyDescent="0.15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</row>
    <row r="272" spans="1:25" ht="13" x14ac:dyDescent="0.15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</row>
    <row r="273" spans="1:25" ht="13" x14ac:dyDescent="0.15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</row>
    <row r="274" spans="1:25" ht="13" x14ac:dyDescent="0.15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</row>
    <row r="275" spans="1:25" ht="13" x14ac:dyDescent="0.15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</row>
    <row r="276" spans="1:25" ht="13" x14ac:dyDescent="0.15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</row>
    <row r="277" spans="1:25" ht="13" x14ac:dyDescent="0.15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</row>
    <row r="278" spans="1:25" ht="13" x14ac:dyDescent="0.15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</row>
    <row r="279" spans="1:25" ht="13" x14ac:dyDescent="0.15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</row>
    <row r="280" spans="1:25" ht="13" x14ac:dyDescent="0.15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</row>
    <row r="281" spans="1:25" ht="13" x14ac:dyDescent="0.15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</row>
    <row r="282" spans="1:25" ht="13" x14ac:dyDescent="0.15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</row>
    <row r="283" spans="1:25" ht="13" x14ac:dyDescent="0.15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</row>
    <row r="284" spans="1:25" ht="13" x14ac:dyDescent="0.15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</row>
    <row r="285" spans="1:25" ht="13" x14ac:dyDescent="0.15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</row>
    <row r="286" spans="1:25" ht="13" x14ac:dyDescent="0.15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</row>
    <row r="287" spans="1:25" ht="13" x14ac:dyDescent="0.15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</row>
    <row r="288" spans="1:25" ht="13" x14ac:dyDescent="0.15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</row>
    <row r="289" spans="1:25" ht="13" x14ac:dyDescent="0.15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</row>
    <row r="290" spans="1:25" ht="13" x14ac:dyDescent="0.15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</row>
    <row r="291" spans="1:25" ht="13" x14ac:dyDescent="0.15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</row>
    <row r="292" spans="1:25" ht="13" x14ac:dyDescent="0.15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</row>
    <row r="293" spans="1:25" ht="13" x14ac:dyDescent="0.15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</row>
    <row r="294" spans="1:25" ht="13" x14ac:dyDescent="0.15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</row>
    <row r="295" spans="1:25" ht="13" x14ac:dyDescent="0.15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</row>
    <row r="296" spans="1:25" ht="13" x14ac:dyDescent="0.15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</row>
    <row r="297" spans="1:25" ht="13" x14ac:dyDescent="0.15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</row>
    <row r="298" spans="1:25" ht="13" x14ac:dyDescent="0.15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</row>
    <row r="299" spans="1:25" ht="13" x14ac:dyDescent="0.15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</row>
    <row r="300" spans="1:25" ht="13" x14ac:dyDescent="0.15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</row>
    <row r="301" spans="1:25" ht="13" x14ac:dyDescent="0.15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</row>
    <row r="302" spans="1:25" ht="13" x14ac:dyDescent="0.15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</row>
    <row r="303" spans="1:25" ht="13" x14ac:dyDescent="0.15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</row>
    <row r="304" spans="1:25" ht="13" x14ac:dyDescent="0.15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</row>
    <row r="305" spans="1:25" ht="13" x14ac:dyDescent="0.15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</row>
    <row r="306" spans="1:25" ht="13" x14ac:dyDescent="0.15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</row>
    <row r="307" spans="1:25" ht="13" x14ac:dyDescent="0.15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</row>
    <row r="308" spans="1:25" ht="13" x14ac:dyDescent="0.15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</row>
    <row r="309" spans="1:25" ht="13" x14ac:dyDescent="0.15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</row>
    <row r="310" spans="1:25" ht="13" x14ac:dyDescent="0.15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</row>
    <row r="311" spans="1:25" ht="13" x14ac:dyDescent="0.15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</row>
    <row r="312" spans="1:25" ht="13" x14ac:dyDescent="0.15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</row>
    <row r="313" spans="1:25" ht="13" x14ac:dyDescent="0.15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</row>
    <row r="314" spans="1:25" ht="13" x14ac:dyDescent="0.15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</row>
    <row r="315" spans="1:25" ht="13" x14ac:dyDescent="0.15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</row>
    <row r="316" spans="1:25" ht="13" x14ac:dyDescent="0.15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</row>
    <row r="317" spans="1:25" ht="13" x14ac:dyDescent="0.15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</row>
    <row r="318" spans="1:25" ht="13" x14ac:dyDescent="0.15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</row>
    <row r="319" spans="1:25" ht="13" x14ac:dyDescent="0.15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</row>
    <row r="320" spans="1:25" ht="13" x14ac:dyDescent="0.15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</row>
    <row r="321" spans="1:25" ht="13" x14ac:dyDescent="0.15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</row>
    <row r="322" spans="1:25" ht="13" x14ac:dyDescent="0.15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</row>
    <row r="323" spans="1:25" ht="13" x14ac:dyDescent="0.15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</row>
    <row r="324" spans="1:25" ht="13" x14ac:dyDescent="0.15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</row>
    <row r="325" spans="1:25" ht="13" x14ac:dyDescent="0.15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</row>
    <row r="326" spans="1:25" ht="13" x14ac:dyDescent="0.15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</row>
    <row r="327" spans="1:25" ht="13" x14ac:dyDescent="0.15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</row>
    <row r="328" spans="1:25" ht="13" x14ac:dyDescent="0.15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</row>
    <row r="329" spans="1:25" ht="13" x14ac:dyDescent="0.15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</row>
    <row r="330" spans="1:25" ht="13" x14ac:dyDescent="0.15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</row>
    <row r="331" spans="1:25" ht="13" x14ac:dyDescent="0.15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</row>
    <row r="332" spans="1:25" ht="13" x14ac:dyDescent="0.15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</row>
    <row r="333" spans="1:25" ht="13" x14ac:dyDescent="0.15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</row>
    <row r="334" spans="1:25" ht="13" x14ac:dyDescent="0.15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</row>
    <row r="335" spans="1:25" ht="13" x14ac:dyDescent="0.15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</row>
    <row r="336" spans="1:25" ht="13" x14ac:dyDescent="0.15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</row>
    <row r="337" spans="1:25" ht="13" x14ac:dyDescent="0.15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</row>
    <row r="338" spans="1:25" ht="13" x14ac:dyDescent="0.15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</row>
    <row r="339" spans="1:25" ht="13" x14ac:dyDescent="0.15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</row>
    <row r="340" spans="1:25" ht="13" x14ac:dyDescent="0.15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</row>
    <row r="341" spans="1:25" ht="13" x14ac:dyDescent="0.15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</row>
    <row r="342" spans="1:25" ht="13" x14ac:dyDescent="0.15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</row>
    <row r="343" spans="1:25" ht="13" x14ac:dyDescent="0.15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</row>
    <row r="344" spans="1:25" ht="13" x14ac:dyDescent="0.15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</row>
    <row r="345" spans="1:25" ht="13" x14ac:dyDescent="0.15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</row>
    <row r="346" spans="1:25" ht="13" x14ac:dyDescent="0.15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</row>
    <row r="347" spans="1:25" ht="13" x14ac:dyDescent="0.15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</row>
    <row r="348" spans="1:25" ht="13" x14ac:dyDescent="0.15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</row>
    <row r="349" spans="1:25" ht="13" x14ac:dyDescent="0.15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</row>
    <row r="350" spans="1:25" ht="13" x14ac:dyDescent="0.15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</row>
    <row r="351" spans="1:25" ht="13" x14ac:dyDescent="0.15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</row>
    <row r="352" spans="1:25" ht="13" x14ac:dyDescent="0.15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</row>
    <row r="353" spans="1:25" ht="13" x14ac:dyDescent="0.15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</row>
    <row r="354" spans="1:25" ht="13" x14ac:dyDescent="0.15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</row>
    <row r="355" spans="1:25" ht="13" x14ac:dyDescent="0.15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</row>
    <row r="356" spans="1:25" ht="13" x14ac:dyDescent="0.15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</row>
    <row r="357" spans="1:25" ht="13" x14ac:dyDescent="0.15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</row>
    <row r="358" spans="1:25" ht="13" x14ac:dyDescent="0.15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</row>
    <row r="359" spans="1:25" ht="13" x14ac:dyDescent="0.15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</row>
    <row r="360" spans="1:25" ht="13" x14ac:dyDescent="0.15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</row>
    <row r="361" spans="1:25" ht="13" x14ac:dyDescent="0.15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</row>
    <row r="362" spans="1:25" ht="13" x14ac:dyDescent="0.15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</row>
    <row r="363" spans="1:25" ht="13" x14ac:dyDescent="0.15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</row>
    <row r="364" spans="1:25" ht="13" x14ac:dyDescent="0.15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</row>
    <row r="365" spans="1:25" ht="13" x14ac:dyDescent="0.15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</row>
    <row r="366" spans="1:25" ht="13" x14ac:dyDescent="0.15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</row>
    <row r="367" spans="1:25" ht="13" x14ac:dyDescent="0.15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</row>
    <row r="368" spans="1:25" ht="13" x14ac:dyDescent="0.15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</row>
    <row r="369" spans="1:25" ht="13" x14ac:dyDescent="0.15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</row>
    <row r="370" spans="1:25" ht="13" x14ac:dyDescent="0.15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</row>
    <row r="371" spans="1:25" ht="13" x14ac:dyDescent="0.15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</row>
    <row r="372" spans="1:25" ht="13" x14ac:dyDescent="0.15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</row>
    <row r="373" spans="1:25" ht="13" x14ac:dyDescent="0.15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</row>
    <row r="374" spans="1:25" ht="13" x14ac:dyDescent="0.15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</row>
    <row r="375" spans="1:25" ht="13" x14ac:dyDescent="0.15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</row>
    <row r="376" spans="1:25" ht="13" x14ac:dyDescent="0.15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</row>
    <row r="377" spans="1:25" ht="13" x14ac:dyDescent="0.15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</row>
    <row r="378" spans="1:25" ht="13" x14ac:dyDescent="0.15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</row>
    <row r="379" spans="1:25" ht="13" x14ac:dyDescent="0.15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</row>
    <row r="380" spans="1:25" ht="13" x14ac:dyDescent="0.15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</row>
    <row r="381" spans="1:25" ht="13" x14ac:dyDescent="0.15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</row>
    <row r="382" spans="1:25" ht="13" x14ac:dyDescent="0.15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</row>
    <row r="383" spans="1:25" ht="13" x14ac:dyDescent="0.15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</row>
    <row r="384" spans="1:25" ht="13" x14ac:dyDescent="0.15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</row>
    <row r="385" spans="1:25" ht="13" x14ac:dyDescent="0.15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</row>
    <row r="386" spans="1:25" ht="13" x14ac:dyDescent="0.15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</row>
    <row r="387" spans="1:25" ht="13" x14ac:dyDescent="0.15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</row>
    <row r="388" spans="1:25" ht="13" x14ac:dyDescent="0.15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</row>
    <row r="389" spans="1:25" ht="13" x14ac:dyDescent="0.15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</row>
    <row r="390" spans="1:25" ht="13" x14ac:dyDescent="0.15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</row>
    <row r="391" spans="1:25" ht="13" x14ac:dyDescent="0.15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</row>
    <row r="392" spans="1:25" ht="13" x14ac:dyDescent="0.15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</row>
    <row r="393" spans="1:25" ht="13" x14ac:dyDescent="0.15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</row>
    <row r="394" spans="1:25" ht="13" x14ac:dyDescent="0.15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</row>
    <row r="395" spans="1:25" ht="13" x14ac:dyDescent="0.15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</row>
    <row r="396" spans="1:25" ht="13" x14ac:dyDescent="0.15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</row>
    <row r="397" spans="1:25" ht="13" x14ac:dyDescent="0.15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</row>
    <row r="398" spans="1:25" ht="13" x14ac:dyDescent="0.15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</row>
    <row r="399" spans="1:25" ht="13" x14ac:dyDescent="0.15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</row>
    <row r="400" spans="1:25" ht="13" x14ac:dyDescent="0.15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</row>
    <row r="401" spans="1:25" ht="13" x14ac:dyDescent="0.15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</row>
    <row r="402" spans="1:25" ht="13" x14ac:dyDescent="0.15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</row>
    <row r="403" spans="1:25" ht="13" x14ac:dyDescent="0.15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</row>
    <row r="404" spans="1:25" ht="13" x14ac:dyDescent="0.15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</row>
    <row r="405" spans="1:25" ht="13" x14ac:dyDescent="0.15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</row>
    <row r="406" spans="1:25" ht="13" x14ac:dyDescent="0.15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</row>
    <row r="407" spans="1:25" ht="13" x14ac:dyDescent="0.15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</row>
    <row r="408" spans="1:25" ht="13" x14ac:dyDescent="0.15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</row>
    <row r="409" spans="1:25" ht="13" x14ac:dyDescent="0.15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</row>
    <row r="410" spans="1:25" ht="13" x14ac:dyDescent="0.15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</row>
    <row r="411" spans="1:25" ht="13" x14ac:dyDescent="0.15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</row>
    <row r="412" spans="1:25" ht="13" x14ac:dyDescent="0.15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</row>
    <row r="413" spans="1:25" ht="13" x14ac:dyDescent="0.15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</row>
    <row r="414" spans="1:25" ht="13" x14ac:dyDescent="0.15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</row>
    <row r="415" spans="1:25" ht="13" x14ac:dyDescent="0.15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</row>
    <row r="416" spans="1:25" ht="13" x14ac:dyDescent="0.15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</row>
    <row r="417" spans="1:25" ht="13" x14ac:dyDescent="0.15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</row>
    <row r="418" spans="1:25" ht="13" x14ac:dyDescent="0.15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</row>
    <row r="419" spans="1:25" ht="13" x14ac:dyDescent="0.15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</row>
    <row r="420" spans="1:25" ht="13" x14ac:dyDescent="0.15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</row>
    <row r="421" spans="1:25" ht="13" x14ac:dyDescent="0.15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</row>
    <row r="422" spans="1:25" ht="13" x14ac:dyDescent="0.15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</row>
    <row r="423" spans="1:25" ht="13" x14ac:dyDescent="0.15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</row>
    <row r="424" spans="1:25" ht="13" x14ac:dyDescent="0.15">
      <c r="A424" s="20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</row>
    <row r="425" spans="1:25" ht="13" x14ac:dyDescent="0.15">
      <c r="A425" s="20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</row>
    <row r="426" spans="1:25" ht="13" x14ac:dyDescent="0.15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</row>
    <row r="427" spans="1:25" ht="13" x14ac:dyDescent="0.15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</row>
    <row r="428" spans="1:25" ht="13" x14ac:dyDescent="0.15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</row>
    <row r="429" spans="1:25" ht="13" x14ac:dyDescent="0.15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</row>
    <row r="430" spans="1:25" ht="13" x14ac:dyDescent="0.15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</row>
    <row r="431" spans="1:25" ht="13" x14ac:dyDescent="0.15">
      <c r="A431" s="20"/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</row>
    <row r="432" spans="1:25" ht="13" x14ac:dyDescent="0.15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</row>
    <row r="433" spans="1:25" ht="13" x14ac:dyDescent="0.15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</row>
    <row r="434" spans="1:25" ht="13" x14ac:dyDescent="0.15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</row>
    <row r="435" spans="1:25" ht="13" x14ac:dyDescent="0.15">
      <c r="A435" s="20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</row>
    <row r="436" spans="1:25" ht="13" x14ac:dyDescent="0.15">
      <c r="A436" s="20"/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</row>
    <row r="437" spans="1:25" ht="13" x14ac:dyDescent="0.15">
      <c r="A437" s="20"/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</row>
    <row r="438" spans="1:25" ht="13" x14ac:dyDescent="0.15">
      <c r="A438" s="20"/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</row>
    <row r="439" spans="1:25" ht="13" x14ac:dyDescent="0.15">
      <c r="A439" s="20"/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</row>
    <row r="440" spans="1:25" ht="13" x14ac:dyDescent="0.15">
      <c r="A440" s="20"/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</row>
    <row r="441" spans="1:25" ht="13" x14ac:dyDescent="0.15">
      <c r="A441" s="20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</row>
    <row r="442" spans="1:25" ht="13" x14ac:dyDescent="0.15">
      <c r="A442" s="20"/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</row>
    <row r="443" spans="1:25" ht="13" x14ac:dyDescent="0.15">
      <c r="A443" s="20"/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</row>
    <row r="444" spans="1:25" ht="13" x14ac:dyDescent="0.15">
      <c r="A444" s="20"/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</row>
    <row r="445" spans="1:25" ht="13" x14ac:dyDescent="0.15">
      <c r="A445" s="20"/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</row>
    <row r="446" spans="1:25" ht="13" x14ac:dyDescent="0.15">
      <c r="A446" s="20"/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</row>
    <row r="447" spans="1:25" ht="13" x14ac:dyDescent="0.15">
      <c r="A447" s="20"/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</row>
    <row r="448" spans="1:25" ht="13" x14ac:dyDescent="0.15">
      <c r="A448" s="20"/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</row>
    <row r="449" spans="1:25" ht="13" x14ac:dyDescent="0.15">
      <c r="A449" s="20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</row>
    <row r="450" spans="1:25" ht="13" x14ac:dyDescent="0.15">
      <c r="A450" s="20"/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</row>
    <row r="451" spans="1:25" ht="13" x14ac:dyDescent="0.15">
      <c r="A451" s="20"/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</row>
    <row r="452" spans="1:25" ht="13" x14ac:dyDescent="0.15">
      <c r="A452" s="20"/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</row>
    <row r="453" spans="1:25" ht="13" x14ac:dyDescent="0.15">
      <c r="A453" s="20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</row>
    <row r="454" spans="1:25" ht="13" x14ac:dyDescent="0.15">
      <c r="A454" s="20"/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</row>
    <row r="455" spans="1:25" ht="13" x14ac:dyDescent="0.15">
      <c r="A455" s="20"/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</row>
    <row r="456" spans="1:25" ht="13" x14ac:dyDescent="0.15">
      <c r="A456" s="20"/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</row>
    <row r="457" spans="1:25" ht="13" x14ac:dyDescent="0.15">
      <c r="A457" s="20"/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</row>
    <row r="458" spans="1:25" ht="13" x14ac:dyDescent="0.15">
      <c r="A458" s="20"/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</row>
    <row r="459" spans="1:25" ht="13" x14ac:dyDescent="0.15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</row>
    <row r="460" spans="1:25" ht="13" x14ac:dyDescent="0.15">
      <c r="A460" s="20"/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</row>
    <row r="461" spans="1:25" ht="13" x14ac:dyDescent="0.15">
      <c r="A461" s="20"/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</row>
    <row r="462" spans="1:25" ht="13" x14ac:dyDescent="0.15">
      <c r="A462" s="20"/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</row>
    <row r="463" spans="1:25" ht="13" x14ac:dyDescent="0.15">
      <c r="A463" s="20"/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</row>
    <row r="464" spans="1:25" ht="13" x14ac:dyDescent="0.15">
      <c r="A464" s="20"/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</row>
    <row r="465" spans="1:25" ht="13" x14ac:dyDescent="0.15">
      <c r="A465" s="20"/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</row>
    <row r="466" spans="1:25" ht="13" x14ac:dyDescent="0.15">
      <c r="A466" s="20"/>
      <c r="B466" s="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</row>
    <row r="467" spans="1:25" ht="13" x14ac:dyDescent="0.15">
      <c r="A467" s="20"/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</row>
    <row r="468" spans="1:25" ht="13" x14ac:dyDescent="0.15">
      <c r="A468" s="20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</row>
    <row r="469" spans="1:25" ht="13" x14ac:dyDescent="0.15">
      <c r="A469" s="20"/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</row>
    <row r="470" spans="1:25" ht="13" x14ac:dyDescent="0.15">
      <c r="A470" s="20"/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</row>
    <row r="471" spans="1:25" ht="13" x14ac:dyDescent="0.15">
      <c r="A471" s="20"/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</row>
    <row r="472" spans="1:25" ht="13" x14ac:dyDescent="0.15">
      <c r="A472" s="20"/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</row>
    <row r="473" spans="1:25" ht="13" x14ac:dyDescent="0.15">
      <c r="A473" s="20"/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</row>
    <row r="474" spans="1:25" ht="13" x14ac:dyDescent="0.15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</row>
    <row r="475" spans="1:25" ht="13" x14ac:dyDescent="0.15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</row>
    <row r="476" spans="1:25" ht="13" x14ac:dyDescent="0.15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</row>
    <row r="477" spans="1:25" ht="13" x14ac:dyDescent="0.15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</row>
    <row r="478" spans="1:25" ht="13" x14ac:dyDescent="0.15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</row>
    <row r="479" spans="1:25" ht="13" x14ac:dyDescent="0.15">
      <c r="A479" s="20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</row>
    <row r="480" spans="1:25" ht="13" x14ac:dyDescent="0.15">
      <c r="A480" s="20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</row>
    <row r="481" spans="1:25" ht="13" x14ac:dyDescent="0.15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</row>
    <row r="482" spans="1:25" ht="13" x14ac:dyDescent="0.15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</row>
    <row r="483" spans="1:25" ht="13" x14ac:dyDescent="0.15">
      <c r="A483" s="20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</row>
    <row r="484" spans="1:25" ht="13" x14ac:dyDescent="0.15">
      <c r="A484" s="20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</row>
    <row r="485" spans="1:25" ht="13" x14ac:dyDescent="0.15">
      <c r="A485" s="20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</row>
    <row r="486" spans="1:25" ht="13" x14ac:dyDescent="0.15">
      <c r="A486" s="20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</row>
    <row r="487" spans="1:25" ht="13" x14ac:dyDescent="0.15">
      <c r="A487" s="20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</row>
    <row r="488" spans="1:25" ht="13" x14ac:dyDescent="0.15">
      <c r="A488" s="20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</row>
    <row r="489" spans="1:25" ht="13" x14ac:dyDescent="0.15">
      <c r="A489" s="20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</row>
    <row r="490" spans="1:25" ht="13" x14ac:dyDescent="0.15">
      <c r="A490" s="20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</row>
    <row r="491" spans="1:25" ht="13" x14ac:dyDescent="0.15">
      <c r="A491" s="20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</row>
    <row r="492" spans="1:25" ht="13" x14ac:dyDescent="0.15">
      <c r="A492" s="20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</row>
    <row r="493" spans="1:25" ht="13" x14ac:dyDescent="0.15">
      <c r="A493" s="20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</row>
    <row r="494" spans="1:25" ht="13" x14ac:dyDescent="0.15">
      <c r="A494" s="20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</row>
    <row r="495" spans="1:25" ht="13" x14ac:dyDescent="0.15">
      <c r="A495" s="20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</row>
    <row r="496" spans="1:25" ht="13" x14ac:dyDescent="0.15">
      <c r="A496" s="20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</row>
    <row r="497" spans="1:25" ht="13" x14ac:dyDescent="0.15">
      <c r="A497" s="20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</row>
    <row r="498" spans="1:25" ht="13" x14ac:dyDescent="0.15">
      <c r="A498" s="20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</row>
    <row r="499" spans="1:25" ht="13" x14ac:dyDescent="0.15">
      <c r="A499" s="20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</row>
    <row r="500" spans="1:25" ht="13" x14ac:dyDescent="0.15">
      <c r="A500" s="20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</row>
    <row r="501" spans="1:25" ht="13" x14ac:dyDescent="0.15">
      <c r="A501" s="20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</row>
    <row r="502" spans="1:25" ht="13" x14ac:dyDescent="0.15">
      <c r="A502" s="20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</row>
    <row r="503" spans="1:25" ht="13" x14ac:dyDescent="0.15">
      <c r="A503" s="20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</row>
    <row r="504" spans="1:25" ht="13" x14ac:dyDescent="0.15">
      <c r="A504" s="20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</row>
    <row r="505" spans="1:25" ht="13" x14ac:dyDescent="0.15">
      <c r="A505" s="20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</row>
    <row r="506" spans="1:25" ht="13" x14ac:dyDescent="0.15">
      <c r="A506" s="20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</row>
    <row r="507" spans="1:25" ht="13" x14ac:dyDescent="0.15">
      <c r="A507" s="20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</row>
    <row r="508" spans="1:25" ht="13" x14ac:dyDescent="0.15">
      <c r="A508" s="20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</row>
    <row r="509" spans="1:25" ht="13" x14ac:dyDescent="0.15">
      <c r="A509" s="20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</row>
    <row r="510" spans="1:25" ht="13" x14ac:dyDescent="0.15">
      <c r="A510" s="20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</row>
    <row r="511" spans="1:25" ht="13" x14ac:dyDescent="0.15">
      <c r="A511" s="20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</row>
    <row r="512" spans="1:25" ht="13" x14ac:dyDescent="0.15">
      <c r="A512" s="20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</row>
    <row r="513" spans="1:25" ht="13" x14ac:dyDescent="0.15">
      <c r="A513" s="20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</row>
    <row r="514" spans="1:25" ht="13" x14ac:dyDescent="0.15">
      <c r="A514" s="20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</row>
    <row r="515" spans="1:25" ht="13" x14ac:dyDescent="0.15">
      <c r="A515" s="20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</row>
    <row r="516" spans="1:25" ht="13" x14ac:dyDescent="0.15">
      <c r="A516" s="20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</row>
    <row r="517" spans="1:25" ht="13" x14ac:dyDescent="0.15">
      <c r="A517" s="20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</row>
    <row r="518" spans="1:25" ht="13" x14ac:dyDescent="0.15">
      <c r="A518" s="20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</row>
    <row r="519" spans="1:25" ht="13" x14ac:dyDescent="0.15">
      <c r="A519" s="20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</row>
    <row r="520" spans="1:25" ht="13" x14ac:dyDescent="0.15">
      <c r="A520" s="20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</row>
    <row r="521" spans="1:25" ht="13" x14ac:dyDescent="0.15">
      <c r="A521" s="20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</row>
    <row r="522" spans="1:25" ht="13" x14ac:dyDescent="0.15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</row>
    <row r="523" spans="1:25" ht="13" x14ac:dyDescent="0.15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</row>
    <row r="524" spans="1:25" ht="13" x14ac:dyDescent="0.15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</row>
    <row r="525" spans="1:25" ht="13" x14ac:dyDescent="0.15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</row>
    <row r="526" spans="1:25" ht="13" x14ac:dyDescent="0.15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</row>
    <row r="527" spans="1:25" ht="13" x14ac:dyDescent="0.15">
      <c r="A527" s="20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</row>
    <row r="528" spans="1:25" ht="13" x14ac:dyDescent="0.15">
      <c r="A528" s="20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</row>
    <row r="529" spans="1:25" ht="13" x14ac:dyDescent="0.15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</row>
    <row r="530" spans="1:25" ht="13" x14ac:dyDescent="0.15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</row>
    <row r="531" spans="1:25" ht="13" x14ac:dyDescent="0.15">
      <c r="A531" s="20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</row>
    <row r="532" spans="1:25" ht="13" x14ac:dyDescent="0.15">
      <c r="A532" s="20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</row>
    <row r="533" spans="1:25" ht="13" x14ac:dyDescent="0.15">
      <c r="A533" s="20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</row>
    <row r="534" spans="1:25" ht="13" x14ac:dyDescent="0.15">
      <c r="A534" s="20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</row>
    <row r="535" spans="1:25" ht="13" x14ac:dyDescent="0.15">
      <c r="A535" s="20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</row>
    <row r="536" spans="1:25" ht="13" x14ac:dyDescent="0.15">
      <c r="A536" s="20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</row>
    <row r="537" spans="1:25" ht="13" x14ac:dyDescent="0.15">
      <c r="A537" s="20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</row>
    <row r="538" spans="1:25" ht="13" x14ac:dyDescent="0.15">
      <c r="A538" s="20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</row>
    <row r="539" spans="1:25" ht="13" x14ac:dyDescent="0.15">
      <c r="A539" s="20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</row>
    <row r="540" spans="1:25" ht="13" x14ac:dyDescent="0.15">
      <c r="A540" s="20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</row>
    <row r="541" spans="1:25" ht="13" x14ac:dyDescent="0.15">
      <c r="A541" s="20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</row>
    <row r="542" spans="1:25" ht="13" x14ac:dyDescent="0.15">
      <c r="A542" s="20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</row>
    <row r="543" spans="1:25" ht="13" x14ac:dyDescent="0.15">
      <c r="A543" s="20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</row>
    <row r="544" spans="1:25" ht="13" x14ac:dyDescent="0.15">
      <c r="A544" s="20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</row>
    <row r="545" spans="1:25" ht="13" x14ac:dyDescent="0.15">
      <c r="A545" s="20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</row>
    <row r="546" spans="1:25" ht="13" x14ac:dyDescent="0.15">
      <c r="A546" s="20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</row>
    <row r="547" spans="1:25" ht="13" x14ac:dyDescent="0.15">
      <c r="A547" s="20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</row>
    <row r="548" spans="1:25" ht="13" x14ac:dyDescent="0.15">
      <c r="A548" s="20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</row>
    <row r="549" spans="1:25" ht="13" x14ac:dyDescent="0.15">
      <c r="A549" s="20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</row>
    <row r="550" spans="1:25" ht="13" x14ac:dyDescent="0.15">
      <c r="A550" s="20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</row>
    <row r="551" spans="1:25" ht="13" x14ac:dyDescent="0.15">
      <c r="A551" s="20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</row>
    <row r="552" spans="1:25" ht="13" x14ac:dyDescent="0.15">
      <c r="A552" s="20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</row>
    <row r="553" spans="1:25" ht="13" x14ac:dyDescent="0.15">
      <c r="A553" s="20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</row>
    <row r="554" spans="1:25" ht="13" x14ac:dyDescent="0.15">
      <c r="A554" s="20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</row>
    <row r="555" spans="1:25" ht="13" x14ac:dyDescent="0.15">
      <c r="A555" s="20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</row>
    <row r="556" spans="1:25" ht="13" x14ac:dyDescent="0.15">
      <c r="A556" s="20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</row>
    <row r="557" spans="1:25" ht="13" x14ac:dyDescent="0.15">
      <c r="A557" s="20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</row>
    <row r="558" spans="1:25" ht="13" x14ac:dyDescent="0.15">
      <c r="A558" s="20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</row>
    <row r="559" spans="1:25" ht="13" x14ac:dyDescent="0.15">
      <c r="A559" s="20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</row>
    <row r="560" spans="1:25" ht="13" x14ac:dyDescent="0.15">
      <c r="A560" s="20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</row>
    <row r="561" spans="1:25" ht="13" x14ac:dyDescent="0.15">
      <c r="A561" s="20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</row>
    <row r="562" spans="1:25" ht="13" x14ac:dyDescent="0.15">
      <c r="A562" s="20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</row>
    <row r="563" spans="1:25" ht="13" x14ac:dyDescent="0.15">
      <c r="A563" s="20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</row>
    <row r="564" spans="1:25" ht="13" x14ac:dyDescent="0.15">
      <c r="A564" s="20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</row>
    <row r="565" spans="1:25" ht="13" x14ac:dyDescent="0.15">
      <c r="A565" s="20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</row>
    <row r="566" spans="1:25" ht="13" x14ac:dyDescent="0.15">
      <c r="A566" s="20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</row>
    <row r="567" spans="1:25" ht="13" x14ac:dyDescent="0.15">
      <c r="A567" s="20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</row>
    <row r="568" spans="1:25" ht="13" x14ac:dyDescent="0.15">
      <c r="A568" s="20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</row>
    <row r="569" spans="1:25" ht="13" x14ac:dyDescent="0.15">
      <c r="A569" s="20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</row>
    <row r="570" spans="1:25" ht="13" x14ac:dyDescent="0.15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</row>
    <row r="571" spans="1:25" ht="13" x14ac:dyDescent="0.15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</row>
    <row r="572" spans="1:25" ht="13" x14ac:dyDescent="0.15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</row>
    <row r="573" spans="1:25" ht="13" x14ac:dyDescent="0.15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</row>
    <row r="574" spans="1:25" ht="13" x14ac:dyDescent="0.15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</row>
    <row r="575" spans="1:25" ht="13" x14ac:dyDescent="0.15">
      <c r="A575" s="20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</row>
    <row r="576" spans="1:25" ht="13" x14ac:dyDescent="0.15">
      <c r="A576" s="20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</row>
    <row r="577" spans="1:25" ht="13" x14ac:dyDescent="0.15">
      <c r="A577" s="20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</row>
    <row r="578" spans="1:25" ht="13" x14ac:dyDescent="0.15">
      <c r="A578" s="20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</row>
    <row r="579" spans="1:25" ht="13" x14ac:dyDescent="0.15">
      <c r="A579" s="20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</row>
    <row r="580" spans="1:25" ht="13" x14ac:dyDescent="0.15">
      <c r="A580" s="20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</row>
    <row r="581" spans="1:25" ht="13" x14ac:dyDescent="0.15">
      <c r="A581" s="20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</row>
    <row r="582" spans="1:25" ht="13" x14ac:dyDescent="0.15">
      <c r="A582" s="20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</row>
    <row r="583" spans="1:25" ht="13" x14ac:dyDescent="0.15">
      <c r="A583" s="20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</row>
    <row r="584" spans="1:25" ht="13" x14ac:dyDescent="0.15">
      <c r="A584" s="20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</row>
    <row r="585" spans="1:25" ht="13" x14ac:dyDescent="0.15">
      <c r="A585" s="20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</row>
    <row r="586" spans="1:25" ht="13" x14ac:dyDescent="0.15">
      <c r="A586" s="20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</row>
    <row r="587" spans="1:25" ht="13" x14ac:dyDescent="0.15">
      <c r="A587" s="20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</row>
    <row r="588" spans="1:25" ht="13" x14ac:dyDescent="0.15">
      <c r="A588" s="20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</row>
    <row r="589" spans="1:25" ht="13" x14ac:dyDescent="0.15">
      <c r="A589" s="20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</row>
    <row r="590" spans="1:25" ht="13" x14ac:dyDescent="0.15">
      <c r="A590" s="20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</row>
    <row r="591" spans="1:25" ht="13" x14ac:dyDescent="0.15">
      <c r="A591" s="20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</row>
    <row r="592" spans="1:25" ht="13" x14ac:dyDescent="0.15">
      <c r="A592" s="20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</row>
    <row r="593" spans="1:25" ht="13" x14ac:dyDescent="0.15">
      <c r="A593" s="20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</row>
    <row r="594" spans="1:25" ht="13" x14ac:dyDescent="0.15">
      <c r="A594" s="20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</row>
    <row r="595" spans="1:25" ht="13" x14ac:dyDescent="0.15">
      <c r="A595" s="20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</row>
    <row r="596" spans="1:25" ht="13" x14ac:dyDescent="0.15">
      <c r="A596" s="20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</row>
    <row r="597" spans="1:25" ht="13" x14ac:dyDescent="0.15">
      <c r="A597" s="20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</row>
    <row r="598" spans="1:25" ht="13" x14ac:dyDescent="0.15">
      <c r="A598" s="20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</row>
    <row r="599" spans="1:25" ht="13" x14ac:dyDescent="0.15">
      <c r="A599" s="20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</row>
    <row r="600" spans="1:25" ht="13" x14ac:dyDescent="0.15">
      <c r="A600" s="20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</row>
    <row r="601" spans="1:25" ht="13" x14ac:dyDescent="0.15">
      <c r="A601" s="20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</row>
    <row r="602" spans="1:25" ht="13" x14ac:dyDescent="0.15">
      <c r="A602" s="20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</row>
    <row r="603" spans="1:25" ht="13" x14ac:dyDescent="0.15">
      <c r="A603" s="20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</row>
    <row r="604" spans="1:25" ht="13" x14ac:dyDescent="0.15">
      <c r="A604" s="20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</row>
    <row r="605" spans="1:25" ht="13" x14ac:dyDescent="0.15">
      <c r="A605" s="20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</row>
    <row r="606" spans="1:25" ht="13" x14ac:dyDescent="0.15">
      <c r="A606" s="20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</row>
    <row r="607" spans="1:25" ht="13" x14ac:dyDescent="0.15">
      <c r="A607" s="20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</row>
    <row r="608" spans="1:25" ht="13" x14ac:dyDescent="0.15">
      <c r="A608" s="20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</row>
    <row r="609" spans="1:25" ht="13" x14ac:dyDescent="0.15">
      <c r="A609" s="20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</row>
    <row r="610" spans="1:25" ht="13" x14ac:dyDescent="0.15">
      <c r="A610" s="20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</row>
    <row r="611" spans="1:25" ht="13" x14ac:dyDescent="0.15">
      <c r="A611" s="20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</row>
    <row r="612" spans="1:25" ht="13" x14ac:dyDescent="0.15">
      <c r="A612" s="20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</row>
    <row r="613" spans="1:25" ht="13" x14ac:dyDescent="0.15">
      <c r="A613" s="20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</row>
    <row r="614" spans="1:25" ht="13" x14ac:dyDescent="0.15">
      <c r="A614" s="20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</row>
    <row r="615" spans="1:25" ht="13" x14ac:dyDescent="0.15">
      <c r="A615" s="20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</row>
    <row r="616" spans="1:25" ht="13" x14ac:dyDescent="0.15">
      <c r="A616" s="20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</row>
    <row r="617" spans="1:25" ht="13" x14ac:dyDescent="0.15">
      <c r="A617" s="20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</row>
    <row r="618" spans="1:25" ht="13" x14ac:dyDescent="0.15">
      <c r="A618" s="20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</row>
    <row r="619" spans="1:25" ht="13" x14ac:dyDescent="0.15">
      <c r="A619" s="20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</row>
    <row r="620" spans="1:25" ht="13" x14ac:dyDescent="0.15">
      <c r="A620" s="20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</row>
    <row r="621" spans="1:25" ht="13" x14ac:dyDescent="0.15">
      <c r="A621" s="20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</row>
    <row r="622" spans="1:25" ht="13" x14ac:dyDescent="0.15">
      <c r="A622" s="20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</row>
    <row r="623" spans="1:25" ht="13" x14ac:dyDescent="0.15">
      <c r="A623" s="20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</row>
    <row r="624" spans="1:25" ht="13" x14ac:dyDescent="0.15">
      <c r="A624" s="20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</row>
    <row r="625" spans="1:25" ht="13" x14ac:dyDescent="0.15">
      <c r="A625" s="20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</row>
    <row r="626" spans="1:25" ht="13" x14ac:dyDescent="0.15">
      <c r="A626" s="20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</row>
    <row r="627" spans="1:25" ht="13" x14ac:dyDescent="0.15">
      <c r="A627" s="20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</row>
    <row r="628" spans="1:25" ht="13" x14ac:dyDescent="0.15">
      <c r="A628" s="20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</row>
    <row r="629" spans="1:25" ht="13" x14ac:dyDescent="0.15">
      <c r="A629" s="20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</row>
    <row r="630" spans="1:25" ht="13" x14ac:dyDescent="0.15">
      <c r="A630" s="20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</row>
    <row r="631" spans="1:25" ht="13" x14ac:dyDescent="0.15">
      <c r="A631" s="20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</row>
    <row r="632" spans="1:25" ht="13" x14ac:dyDescent="0.15">
      <c r="A632" s="20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</row>
    <row r="633" spans="1:25" ht="13" x14ac:dyDescent="0.15">
      <c r="A633" s="20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</row>
    <row r="634" spans="1:25" ht="13" x14ac:dyDescent="0.15">
      <c r="A634" s="20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</row>
    <row r="635" spans="1:25" ht="13" x14ac:dyDescent="0.15">
      <c r="A635" s="20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</row>
    <row r="636" spans="1:25" ht="13" x14ac:dyDescent="0.15">
      <c r="A636" s="20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</row>
    <row r="637" spans="1:25" ht="13" x14ac:dyDescent="0.15">
      <c r="A637" s="20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</row>
    <row r="638" spans="1:25" ht="13" x14ac:dyDescent="0.15">
      <c r="A638" s="20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</row>
    <row r="639" spans="1:25" ht="13" x14ac:dyDescent="0.15">
      <c r="A639" s="20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</row>
    <row r="640" spans="1:25" ht="13" x14ac:dyDescent="0.15">
      <c r="A640" s="20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</row>
    <row r="641" spans="1:25" ht="13" x14ac:dyDescent="0.15">
      <c r="A641" s="20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</row>
    <row r="642" spans="1:25" ht="13" x14ac:dyDescent="0.15">
      <c r="A642" s="20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</row>
    <row r="643" spans="1:25" ht="13" x14ac:dyDescent="0.15">
      <c r="A643" s="20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</row>
    <row r="644" spans="1:25" ht="13" x14ac:dyDescent="0.15">
      <c r="A644" s="20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</row>
    <row r="645" spans="1:25" ht="13" x14ac:dyDescent="0.15">
      <c r="A645" s="20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</row>
    <row r="646" spans="1:25" ht="13" x14ac:dyDescent="0.15">
      <c r="A646" s="20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</row>
    <row r="647" spans="1:25" ht="13" x14ac:dyDescent="0.15">
      <c r="A647" s="20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</row>
    <row r="648" spans="1:25" ht="13" x14ac:dyDescent="0.15">
      <c r="A648" s="20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</row>
    <row r="649" spans="1:25" ht="13" x14ac:dyDescent="0.15">
      <c r="A649" s="20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</row>
    <row r="650" spans="1:25" ht="13" x14ac:dyDescent="0.15">
      <c r="A650" s="20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</row>
    <row r="651" spans="1:25" ht="13" x14ac:dyDescent="0.15">
      <c r="A651" s="20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</row>
    <row r="652" spans="1:25" ht="13" x14ac:dyDescent="0.15">
      <c r="A652" s="20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</row>
    <row r="653" spans="1:25" ht="13" x14ac:dyDescent="0.15">
      <c r="A653" s="20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</row>
    <row r="654" spans="1:25" ht="13" x14ac:dyDescent="0.15">
      <c r="A654" s="20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</row>
    <row r="655" spans="1:25" ht="13" x14ac:dyDescent="0.15">
      <c r="A655" s="20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</row>
    <row r="656" spans="1:25" ht="13" x14ac:dyDescent="0.15">
      <c r="A656" s="20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</row>
    <row r="657" spans="1:25" ht="13" x14ac:dyDescent="0.15">
      <c r="A657" s="20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</row>
    <row r="658" spans="1:25" ht="13" x14ac:dyDescent="0.15">
      <c r="A658" s="20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</row>
    <row r="659" spans="1:25" ht="13" x14ac:dyDescent="0.15">
      <c r="A659" s="20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</row>
    <row r="660" spans="1:25" ht="13" x14ac:dyDescent="0.15">
      <c r="A660" s="20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</row>
    <row r="661" spans="1:25" ht="13" x14ac:dyDescent="0.15">
      <c r="A661" s="20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</row>
    <row r="662" spans="1:25" ht="13" x14ac:dyDescent="0.15">
      <c r="A662" s="20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</row>
    <row r="663" spans="1:25" ht="13" x14ac:dyDescent="0.15">
      <c r="A663" s="20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</row>
    <row r="664" spans="1:25" ht="13" x14ac:dyDescent="0.15">
      <c r="A664" s="20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</row>
    <row r="665" spans="1:25" ht="13" x14ac:dyDescent="0.15">
      <c r="A665" s="20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</row>
    <row r="666" spans="1:25" ht="13" x14ac:dyDescent="0.15">
      <c r="A666" s="20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</row>
    <row r="667" spans="1:25" ht="13" x14ac:dyDescent="0.15">
      <c r="A667" s="20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</row>
    <row r="668" spans="1:25" ht="13" x14ac:dyDescent="0.15">
      <c r="A668" s="20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</row>
    <row r="669" spans="1:25" ht="13" x14ac:dyDescent="0.15">
      <c r="A669" s="20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</row>
    <row r="670" spans="1:25" ht="13" x14ac:dyDescent="0.15">
      <c r="A670" s="20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</row>
    <row r="671" spans="1:25" ht="13" x14ac:dyDescent="0.15">
      <c r="A671" s="20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</row>
    <row r="672" spans="1:25" ht="13" x14ac:dyDescent="0.15">
      <c r="A672" s="20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</row>
    <row r="673" spans="1:25" ht="13" x14ac:dyDescent="0.15">
      <c r="A673" s="20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</row>
    <row r="674" spans="1:25" ht="13" x14ac:dyDescent="0.15">
      <c r="A674" s="20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</row>
    <row r="675" spans="1:25" ht="13" x14ac:dyDescent="0.15">
      <c r="A675" s="20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</row>
    <row r="676" spans="1:25" ht="13" x14ac:dyDescent="0.15">
      <c r="A676" s="20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</row>
    <row r="677" spans="1:25" ht="13" x14ac:dyDescent="0.15">
      <c r="A677" s="20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</row>
    <row r="678" spans="1:25" ht="13" x14ac:dyDescent="0.15">
      <c r="A678" s="20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</row>
    <row r="679" spans="1:25" ht="13" x14ac:dyDescent="0.15">
      <c r="A679" s="20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</row>
    <row r="680" spans="1:25" ht="13" x14ac:dyDescent="0.15">
      <c r="A680" s="20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</row>
    <row r="681" spans="1:25" ht="13" x14ac:dyDescent="0.15">
      <c r="A681" s="20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</row>
    <row r="682" spans="1:25" ht="13" x14ac:dyDescent="0.15">
      <c r="A682" s="20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</row>
    <row r="683" spans="1:25" ht="13" x14ac:dyDescent="0.15">
      <c r="A683" s="20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</row>
    <row r="684" spans="1:25" ht="13" x14ac:dyDescent="0.15">
      <c r="A684" s="20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</row>
    <row r="685" spans="1:25" ht="13" x14ac:dyDescent="0.15">
      <c r="A685" s="20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</row>
    <row r="686" spans="1:25" ht="13" x14ac:dyDescent="0.15">
      <c r="A686" s="20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</row>
    <row r="687" spans="1:25" ht="13" x14ac:dyDescent="0.15">
      <c r="A687" s="20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</row>
    <row r="688" spans="1:25" ht="13" x14ac:dyDescent="0.15">
      <c r="A688" s="20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</row>
    <row r="689" spans="1:25" ht="13" x14ac:dyDescent="0.15">
      <c r="A689" s="20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</row>
    <row r="690" spans="1:25" ht="13" x14ac:dyDescent="0.15">
      <c r="A690" s="20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</row>
    <row r="691" spans="1:25" ht="13" x14ac:dyDescent="0.15">
      <c r="A691" s="20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</row>
    <row r="692" spans="1:25" ht="13" x14ac:dyDescent="0.15">
      <c r="A692" s="20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</row>
    <row r="693" spans="1:25" ht="13" x14ac:dyDescent="0.15">
      <c r="A693" s="20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</row>
    <row r="694" spans="1:25" ht="13" x14ac:dyDescent="0.15">
      <c r="A694" s="20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</row>
    <row r="695" spans="1:25" ht="13" x14ac:dyDescent="0.15">
      <c r="A695" s="20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</row>
    <row r="696" spans="1:25" ht="13" x14ac:dyDescent="0.15">
      <c r="A696" s="20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</row>
    <row r="697" spans="1:25" ht="13" x14ac:dyDescent="0.15">
      <c r="A697" s="20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</row>
    <row r="698" spans="1:25" ht="13" x14ac:dyDescent="0.15">
      <c r="A698" s="20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</row>
    <row r="699" spans="1:25" ht="13" x14ac:dyDescent="0.15">
      <c r="A699" s="20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</row>
    <row r="700" spans="1:25" ht="13" x14ac:dyDescent="0.15">
      <c r="A700" s="20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</row>
    <row r="701" spans="1:25" ht="13" x14ac:dyDescent="0.15">
      <c r="A701" s="20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</row>
    <row r="702" spans="1:25" ht="13" x14ac:dyDescent="0.15">
      <c r="A702" s="20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</row>
    <row r="703" spans="1:25" ht="13" x14ac:dyDescent="0.15">
      <c r="A703" s="20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</row>
    <row r="704" spans="1:25" ht="13" x14ac:dyDescent="0.15">
      <c r="A704" s="20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</row>
    <row r="705" spans="1:25" ht="13" x14ac:dyDescent="0.15">
      <c r="A705" s="20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</row>
    <row r="706" spans="1:25" ht="13" x14ac:dyDescent="0.15">
      <c r="A706" s="20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</row>
    <row r="707" spans="1:25" ht="13" x14ac:dyDescent="0.15">
      <c r="A707" s="20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</row>
    <row r="708" spans="1:25" ht="13" x14ac:dyDescent="0.15">
      <c r="A708" s="20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</row>
    <row r="709" spans="1:25" ht="13" x14ac:dyDescent="0.15">
      <c r="A709" s="20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</row>
    <row r="710" spans="1:25" ht="13" x14ac:dyDescent="0.15">
      <c r="A710" s="20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</row>
    <row r="711" spans="1:25" ht="13" x14ac:dyDescent="0.15">
      <c r="A711" s="20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</row>
    <row r="712" spans="1:25" ht="13" x14ac:dyDescent="0.15">
      <c r="A712" s="20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</row>
    <row r="713" spans="1:25" ht="13" x14ac:dyDescent="0.15">
      <c r="A713" s="20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</row>
    <row r="714" spans="1:25" ht="13" x14ac:dyDescent="0.15">
      <c r="A714" s="20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</row>
    <row r="715" spans="1:25" ht="13" x14ac:dyDescent="0.15">
      <c r="A715" s="20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</row>
    <row r="716" spans="1:25" ht="13" x14ac:dyDescent="0.15">
      <c r="A716" s="20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</row>
    <row r="717" spans="1:25" ht="13" x14ac:dyDescent="0.15">
      <c r="A717" s="20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</row>
    <row r="718" spans="1:25" ht="13" x14ac:dyDescent="0.15">
      <c r="A718" s="20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</row>
    <row r="719" spans="1:25" ht="13" x14ac:dyDescent="0.15">
      <c r="A719" s="20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</row>
    <row r="720" spans="1:25" ht="13" x14ac:dyDescent="0.15">
      <c r="A720" s="20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</row>
    <row r="721" spans="1:25" ht="13" x14ac:dyDescent="0.15">
      <c r="A721" s="20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</row>
    <row r="722" spans="1:25" ht="13" x14ac:dyDescent="0.15">
      <c r="A722" s="20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</row>
    <row r="723" spans="1:25" ht="13" x14ac:dyDescent="0.15">
      <c r="A723" s="20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</row>
    <row r="724" spans="1:25" ht="13" x14ac:dyDescent="0.15">
      <c r="A724" s="20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</row>
    <row r="725" spans="1:25" ht="13" x14ac:dyDescent="0.15">
      <c r="A725" s="20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</row>
    <row r="726" spans="1:25" ht="13" x14ac:dyDescent="0.15">
      <c r="A726" s="20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</row>
    <row r="727" spans="1:25" ht="13" x14ac:dyDescent="0.15">
      <c r="A727" s="20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</row>
    <row r="728" spans="1:25" ht="13" x14ac:dyDescent="0.15">
      <c r="A728" s="20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</row>
    <row r="729" spans="1:25" ht="13" x14ac:dyDescent="0.15">
      <c r="A729" s="20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</row>
    <row r="730" spans="1:25" ht="13" x14ac:dyDescent="0.15">
      <c r="A730" s="20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</row>
    <row r="731" spans="1:25" ht="13" x14ac:dyDescent="0.15">
      <c r="A731" s="20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</row>
    <row r="732" spans="1:25" ht="13" x14ac:dyDescent="0.15">
      <c r="A732" s="20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</row>
    <row r="733" spans="1:25" ht="13" x14ac:dyDescent="0.15">
      <c r="A733" s="20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</row>
    <row r="734" spans="1:25" ht="13" x14ac:dyDescent="0.15">
      <c r="A734" s="20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</row>
    <row r="735" spans="1:25" ht="13" x14ac:dyDescent="0.15">
      <c r="A735" s="20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</row>
    <row r="736" spans="1:25" ht="13" x14ac:dyDescent="0.15">
      <c r="A736" s="20"/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</row>
    <row r="737" spans="1:25" ht="13" x14ac:dyDescent="0.15">
      <c r="A737" s="20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</row>
    <row r="738" spans="1:25" ht="13" x14ac:dyDescent="0.15">
      <c r="A738" s="20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</row>
    <row r="739" spans="1:25" ht="13" x14ac:dyDescent="0.15">
      <c r="A739" s="20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</row>
    <row r="740" spans="1:25" ht="13" x14ac:dyDescent="0.15">
      <c r="A740" s="20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</row>
    <row r="741" spans="1:25" ht="13" x14ac:dyDescent="0.15">
      <c r="A741" s="20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</row>
    <row r="742" spans="1:25" ht="13" x14ac:dyDescent="0.15">
      <c r="A742" s="20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</row>
    <row r="743" spans="1:25" ht="13" x14ac:dyDescent="0.15">
      <c r="A743" s="20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</row>
    <row r="744" spans="1:25" ht="13" x14ac:dyDescent="0.15">
      <c r="A744" s="20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</row>
    <row r="745" spans="1:25" ht="13" x14ac:dyDescent="0.15">
      <c r="A745" s="20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</row>
    <row r="746" spans="1:25" ht="13" x14ac:dyDescent="0.15">
      <c r="A746" s="20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</row>
    <row r="747" spans="1:25" ht="13" x14ac:dyDescent="0.15">
      <c r="A747" s="20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</row>
    <row r="748" spans="1:25" ht="13" x14ac:dyDescent="0.15">
      <c r="A748" s="20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</row>
    <row r="749" spans="1:25" ht="13" x14ac:dyDescent="0.15">
      <c r="A749" s="20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</row>
    <row r="750" spans="1:25" ht="13" x14ac:dyDescent="0.15">
      <c r="A750" s="20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</row>
    <row r="751" spans="1:25" ht="13" x14ac:dyDescent="0.15">
      <c r="A751" s="20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</row>
    <row r="752" spans="1:25" ht="13" x14ac:dyDescent="0.15">
      <c r="A752" s="20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</row>
    <row r="753" spans="1:25" ht="13" x14ac:dyDescent="0.15">
      <c r="A753" s="20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</row>
    <row r="754" spans="1:25" ht="13" x14ac:dyDescent="0.15">
      <c r="A754" s="20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</row>
    <row r="755" spans="1:25" ht="13" x14ac:dyDescent="0.15">
      <c r="A755" s="20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</row>
    <row r="756" spans="1:25" ht="13" x14ac:dyDescent="0.15">
      <c r="A756" s="20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</row>
    <row r="757" spans="1:25" ht="13" x14ac:dyDescent="0.15">
      <c r="A757" s="20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</row>
    <row r="758" spans="1:25" ht="13" x14ac:dyDescent="0.15">
      <c r="A758" s="20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</row>
    <row r="759" spans="1:25" ht="13" x14ac:dyDescent="0.15">
      <c r="A759" s="20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</row>
    <row r="760" spans="1:25" ht="13" x14ac:dyDescent="0.15">
      <c r="A760" s="20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</row>
    <row r="761" spans="1:25" ht="13" x14ac:dyDescent="0.15">
      <c r="A761" s="20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</row>
    <row r="762" spans="1:25" ht="13" x14ac:dyDescent="0.15">
      <c r="A762" s="20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</row>
    <row r="763" spans="1:25" ht="13" x14ac:dyDescent="0.15">
      <c r="A763" s="20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</row>
    <row r="764" spans="1:25" ht="13" x14ac:dyDescent="0.15">
      <c r="A764" s="20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</row>
    <row r="765" spans="1:25" ht="13" x14ac:dyDescent="0.15">
      <c r="A765" s="20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</row>
    <row r="766" spans="1:25" ht="13" x14ac:dyDescent="0.15">
      <c r="A766" s="20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</row>
    <row r="767" spans="1:25" ht="13" x14ac:dyDescent="0.15">
      <c r="A767" s="20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</row>
    <row r="768" spans="1:25" ht="13" x14ac:dyDescent="0.15">
      <c r="A768" s="20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</row>
    <row r="769" spans="1:25" ht="13" x14ac:dyDescent="0.15">
      <c r="A769" s="20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</row>
    <row r="770" spans="1:25" ht="13" x14ac:dyDescent="0.15">
      <c r="A770" s="20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</row>
    <row r="771" spans="1:25" ht="13" x14ac:dyDescent="0.15">
      <c r="A771" s="20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</row>
    <row r="772" spans="1:25" ht="13" x14ac:dyDescent="0.15">
      <c r="A772" s="20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</row>
    <row r="773" spans="1:25" ht="13" x14ac:dyDescent="0.15">
      <c r="A773" s="20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</row>
    <row r="774" spans="1:25" ht="13" x14ac:dyDescent="0.15">
      <c r="A774" s="20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</row>
    <row r="775" spans="1:25" ht="13" x14ac:dyDescent="0.15">
      <c r="A775" s="20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</row>
    <row r="776" spans="1:25" ht="13" x14ac:dyDescent="0.15">
      <c r="A776" s="20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</row>
    <row r="777" spans="1:25" ht="13" x14ac:dyDescent="0.15">
      <c r="A777" s="20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</row>
    <row r="778" spans="1:25" ht="13" x14ac:dyDescent="0.15">
      <c r="A778" s="20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</row>
    <row r="779" spans="1:25" ht="13" x14ac:dyDescent="0.15">
      <c r="A779" s="20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</row>
    <row r="780" spans="1:25" ht="13" x14ac:dyDescent="0.15">
      <c r="A780" s="20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</row>
    <row r="781" spans="1:25" ht="13" x14ac:dyDescent="0.15">
      <c r="A781" s="20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</row>
    <row r="782" spans="1:25" ht="13" x14ac:dyDescent="0.15">
      <c r="A782" s="20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</row>
    <row r="783" spans="1:25" ht="13" x14ac:dyDescent="0.15">
      <c r="A783" s="20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</row>
    <row r="784" spans="1:25" ht="13" x14ac:dyDescent="0.15">
      <c r="A784" s="20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</row>
    <row r="785" spans="1:25" ht="13" x14ac:dyDescent="0.15">
      <c r="A785" s="20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</row>
    <row r="786" spans="1:25" ht="13" x14ac:dyDescent="0.15">
      <c r="A786" s="20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</row>
    <row r="787" spans="1:25" ht="13" x14ac:dyDescent="0.15">
      <c r="A787" s="20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</row>
    <row r="788" spans="1:25" ht="13" x14ac:dyDescent="0.15">
      <c r="A788" s="20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</row>
    <row r="789" spans="1:25" ht="13" x14ac:dyDescent="0.15">
      <c r="A789" s="20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</row>
    <row r="790" spans="1:25" ht="13" x14ac:dyDescent="0.15">
      <c r="A790" s="20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</row>
    <row r="791" spans="1:25" ht="13" x14ac:dyDescent="0.15">
      <c r="A791" s="20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</row>
    <row r="792" spans="1:25" ht="13" x14ac:dyDescent="0.15">
      <c r="A792" s="20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</row>
    <row r="793" spans="1:25" ht="13" x14ac:dyDescent="0.15">
      <c r="A793" s="20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</row>
    <row r="794" spans="1:25" ht="13" x14ac:dyDescent="0.15">
      <c r="A794" s="20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</row>
    <row r="795" spans="1:25" ht="13" x14ac:dyDescent="0.15">
      <c r="A795" s="20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</row>
    <row r="796" spans="1:25" ht="13" x14ac:dyDescent="0.15">
      <c r="A796" s="20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</row>
    <row r="797" spans="1:25" ht="13" x14ac:dyDescent="0.15">
      <c r="A797" s="20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</row>
    <row r="798" spans="1:25" ht="13" x14ac:dyDescent="0.15">
      <c r="A798" s="20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</row>
    <row r="799" spans="1:25" ht="13" x14ac:dyDescent="0.15">
      <c r="A799" s="20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</row>
    <row r="800" spans="1:25" ht="13" x14ac:dyDescent="0.15">
      <c r="A800" s="20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</row>
    <row r="801" spans="1:25" ht="13" x14ac:dyDescent="0.15">
      <c r="A801" s="20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</row>
    <row r="802" spans="1:25" ht="13" x14ac:dyDescent="0.15">
      <c r="A802" s="20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</row>
    <row r="803" spans="1:25" ht="13" x14ac:dyDescent="0.15">
      <c r="A803" s="20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</row>
    <row r="804" spans="1:25" ht="13" x14ac:dyDescent="0.15">
      <c r="A804" s="20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</row>
    <row r="805" spans="1:25" ht="13" x14ac:dyDescent="0.15">
      <c r="A805" s="20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</row>
    <row r="806" spans="1:25" ht="13" x14ac:dyDescent="0.15">
      <c r="A806" s="20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</row>
    <row r="807" spans="1:25" ht="13" x14ac:dyDescent="0.15">
      <c r="A807" s="20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</row>
    <row r="808" spans="1:25" ht="13" x14ac:dyDescent="0.15">
      <c r="A808" s="20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</row>
    <row r="809" spans="1:25" ht="13" x14ac:dyDescent="0.15">
      <c r="A809" s="20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</row>
    <row r="810" spans="1:25" ht="13" x14ac:dyDescent="0.15">
      <c r="A810" s="20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</row>
    <row r="811" spans="1:25" ht="13" x14ac:dyDescent="0.15">
      <c r="A811" s="20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</row>
    <row r="812" spans="1:25" ht="13" x14ac:dyDescent="0.15">
      <c r="A812" s="20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</row>
    <row r="813" spans="1:25" ht="13" x14ac:dyDescent="0.15">
      <c r="A813" s="20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</row>
    <row r="814" spans="1:25" ht="13" x14ac:dyDescent="0.15">
      <c r="A814" s="20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</row>
    <row r="815" spans="1:25" ht="13" x14ac:dyDescent="0.15">
      <c r="A815" s="20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</row>
    <row r="816" spans="1:25" ht="13" x14ac:dyDescent="0.15">
      <c r="A816" s="20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</row>
    <row r="817" spans="1:25" ht="13" x14ac:dyDescent="0.15">
      <c r="A817" s="20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</row>
    <row r="818" spans="1:25" ht="13" x14ac:dyDescent="0.15">
      <c r="A818" s="20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</row>
    <row r="819" spans="1:25" ht="13" x14ac:dyDescent="0.15">
      <c r="A819" s="20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</row>
    <row r="820" spans="1:25" ht="13" x14ac:dyDescent="0.15">
      <c r="A820" s="20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</row>
    <row r="821" spans="1:25" ht="13" x14ac:dyDescent="0.15">
      <c r="A821" s="20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</row>
    <row r="822" spans="1:25" ht="13" x14ac:dyDescent="0.15">
      <c r="A822" s="20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</row>
    <row r="823" spans="1:25" ht="13" x14ac:dyDescent="0.15">
      <c r="A823" s="20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</row>
    <row r="824" spans="1:25" ht="13" x14ac:dyDescent="0.15">
      <c r="A824" s="20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</row>
    <row r="825" spans="1:25" ht="13" x14ac:dyDescent="0.15">
      <c r="A825" s="20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</row>
    <row r="826" spans="1:25" ht="13" x14ac:dyDescent="0.15">
      <c r="A826" s="20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</row>
    <row r="827" spans="1:25" ht="13" x14ac:dyDescent="0.15">
      <c r="A827" s="20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</row>
    <row r="828" spans="1:25" ht="13" x14ac:dyDescent="0.15">
      <c r="A828" s="20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</row>
    <row r="829" spans="1:25" ht="13" x14ac:dyDescent="0.15">
      <c r="A829" s="20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</row>
    <row r="830" spans="1:25" ht="13" x14ac:dyDescent="0.15">
      <c r="A830" s="20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</row>
    <row r="831" spans="1:25" ht="13" x14ac:dyDescent="0.15">
      <c r="A831" s="20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</row>
    <row r="832" spans="1:25" ht="13" x14ac:dyDescent="0.15">
      <c r="A832" s="20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</row>
    <row r="833" spans="1:25" ht="13" x14ac:dyDescent="0.15">
      <c r="A833" s="20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</row>
    <row r="834" spans="1:25" ht="13" x14ac:dyDescent="0.15">
      <c r="A834" s="20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</row>
    <row r="835" spans="1:25" ht="13" x14ac:dyDescent="0.15">
      <c r="A835" s="20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</row>
    <row r="836" spans="1:25" ht="13" x14ac:dyDescent="0.15">
      <c r="A836" s="20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</row>
    <row r="837" spans="1:25" ht="13" x14ac:dyDescent="0.15">
      <c r="A837" s="20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</row>
    <row r="838" spans="1:25" ht="13" x14ac:dyDescent="0.15">
      <c r="A838" s="20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</row>
    <row r="839" spans="1:25" ht="13" x14ac:dyDescent="0.15">
      <c r="A839" s="20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</row>
    <row r="840" spans="1:25" ht="13" x14ac:dyDescent="0.15">
      <c r="A840" s="20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</row>
    <row r="841" spans="1:25" ht="13" x14ac:dyDescent="0.15">
      <c r="A841" s="20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</row>
    <row r="842" spans="1:25" ht="13" x14ac:dyDescent="0.15">
      <c r="A842" s="20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</row>
    <row r="843" spans="1:25" ht="13" x14ac:dyDescent="0.15">
      <c r="A843" s="20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</row>
    <row r="844" spans="1:25" ht="13" x14ac:dyDescent="0.15">
      <c r="A844" s="20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</row>
    <row r="845" spans="1:25" ht="13" x14ac:dyDescent="0.15">
      <c r="A845" s="20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</row>
    <row r="846" spans="1:25" ht="13" x14ac:dyDescent="0.15">
      <c r="A846" s="20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</row>
    <row r="847" spans="1:25" ht="13" x14ac:dyDescent="0.15">
      <c r="A847" s="20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</row>
    <row r="848" spans="1:25" ht="13" x14ac:dyDescent="0.15">
      <c r="A848" s="20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</row>
    <row r="849" spans="1:25" ht="13" x14ac:dyDescent="0.15">
      <c r="A849" s="20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</row>
    <row r="850" spans="1:25" ht="13" x14ac:dyDescent="0.15">
      <c r="A850" s="20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</row>
    <row r="851" spans="1:25" ht="13" x14ac:dyDescent="0.15">
      <c r="A851" s="20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</row>
    <row r="852" spans="1:25" ht="13" x14ac:dyDescent="0.15">
      <c r="A852" s="20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</row>
    <row r="853" spans="1:25" ht="13" x14ac:dyDescent="0.15">
      <c r="A853" s="20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</row>
    <row r="854" spans="1:25" ht="13" x14ac:dyDescent="0.15">
      <c r="A854" s="20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</row>
    <row r="855" spans="1:25" ht="13" x14ac:dyDescent="0.15">
      <c r="A855" s="20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</row>
    <row r="856" spans="1:25" ht="13" x14ac:dyDescent="0.15">
      <c r="A856" s="20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</row>
    <row r="857" spans="1:25" ht="13" x14ac:dyDescent="0.15">
      <c r="A857" s="20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</row>
    <row r="858" spans="1:25" ht="13" x14ac:dyDescent="0.15">
      <c r="A858" s="20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</row>
    <row r="859" spans="1:25" ht="13" x14ac:dyDescent="0.15">
      <c r="A859" s="20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</row>
    <row r="860" spans="1:25" ht="13" x14ac:dyDescent="0.15">
      <c r="A860" s="20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</row>
    <row r="861" spans="1:25" ht="13" x14ac:dyDescent="0.15">
      <c r="A861" s="20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</row>
    <row r="862" spans="1:25" ht="13" x14ac:dyDescent="0.15">
      <c r="A862" s="20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</row>
    <row r="863" spans="1:25" ht="13" x14ac:dyDescent="0.15">
      <c r="A863" s="20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</row>
    <row r="864" spans="1:25" ht="13" x14ac:dyDescent="0.15">
      <c r="A864" s="20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</row>
    <row r="865" spans="1:25" ht="13" x14ac:dyDescent="0.15">
      <c r="A865" s="20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</row>
    <row r="866" spans="1:25" ht="13" x14ac:dyDescent="0.15">
      <c r="A866" s="20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</row>
    <row r="867" spans="1:25" ht="13" x14ac:dyDescent="0.15">
      <c r="A867" s="20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</row>
    <row r="868" spans="1:25" ht="13" x14ac:dyDescent="0.15">
      <c r="A868" s="20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</row>
    <row r="869" spans="1:25" ht="13" x14ac:dyDescent="0.15">
      <c r="A869" s="20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</row>
    <row r="870" spans="1:25" ht="13" x14ac:dyDescent="0.15">
      <c r="A870" s="20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</row>
    <row r="871" spans="1:25" ht="13" x14ac:dyDescent="0.15">
      <c r="A871" s="20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</row>
    <row r="872" spans="1:25" ht="13" x14ac:dyDescent="0.15">
      <c r="A872" s="20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</row>
    <row r="873" spans="1:25" ht="13" x14ac:dyDescent="0.15">
      <c r="A873" s="20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</row>
    <row r="874" spans="1:25" ht="13" x14ac:dyDescent="0.15">
      <c r="A874" s="20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</row>
    <row r="875" spans="1:25" ht="13" x14ac:dyDescent="0.15">
      <c r="A875" s="20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</row>
    <row r="876" spans="1:25" ht="13" x14ac:dyDescent="0.15">
      <c r="A876" s="20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</row>
    <row r="877" spans="1:25" ht="13" x14ac:dyDescent="0.15">
      <c r="A877" s="20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</row>
    <row r="878" spans="1:25" ht="13" x14ac:dyDescent="0.15">
      <c r="A878" s="20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</row>
    <row r="879" spans="1:25" ht="13" x14ac:dyDescent="0.15">
      <c r="A879" s="20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</row>
    <row r="880" spans="1:25" ht="13" x14ac:dyDescent="0.15">
      <c r="A880" s="20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</row>
    <row r="881" spans="1:25" ht="13" x14ac:dyDescent="0.15">
      <c r="A881" s="20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</row>
    <row r="882" spans="1:25" ht="13" x14ac:dyDescent="0.15">
      <c r="A882" s="20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</row>
    <row r="883" spans="1:25" ht="13" x14ac:dyDescent="0.15">
      <c r="A883" s="20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</row>
    <row r="884" spans="1:25" ht="13" x14ac:dyDescent="0.15">
      <c r="A884" s="20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</row>
    <row r="885" spans="1:25" ht="13" x14ac:dyDescent="0.15">
      <c r="A885" s="20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</row>
    <row r="886" spans="1:25" ht="13" x14ac:dyDescent="0.15">
      <c r="A886" s="20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</row>
    <row r="887" spans="1:25" ht="13" x14ac:dyDescent="0.15">
      <c r="A887" s="20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</row>
    <row r="888" spans="1:25" ht="13" x14ac:dyDescent="0.15">
      <c r="A888" s="20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</row>
    <row r="889" spans="1:25" ht="13" x14ac:dyDescent="0.15">
      <c r="A889" s="20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</row>
    <row r="890" spans="1:25" ht="13" x14ac:dyDescent="0.15">
      <c r="A890" s="20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</row>
    <row r="891" spans="1:25" ht="13" x14ac:dyDescent="0.15">
      <c r="A891" s="20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</row>
    <row r="892" spans="1:25" ht="13" x14ac:dyDescent="0.15">
      <c r="A892" s="20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</row>
    <row r="893" spans="1:25" ht="13" x14ac:dyDescent="0.15">
      <c r="A893" s="20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</row>
    <row r="894" spans="1:25" ht="13" x14ac:dyDescent="0.15">
      <c r="A894" s="20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</row>
    <row r="895" spans="1:25" ht="13" x14ac:dyDescent="0.15">
      <c r="A895" s="20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</row>
    <row r="896" spans="1:25" ht="13" x14ac:dyDescent="0.15">
      <c r="A896" s="20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</row>
    <row r="897" spans="1:25" ht="13" x14ac:dyDescent="0.15">
      <c r="A897" s="20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</row>
    <row r="898" spans="1:25" ht="13" x14ac:dyDescent="0.15">
      <c r="A898" s="20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</row>
    <row r="899" spans="1:25" ht="13" x14ac:dyDescent="0.15">
      <c r="A899" s="20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</row>
    <row r="900" spans="1:25" ht="13" x14ac:dyDescent="0.15">
      <c r="A900" s="20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</row>
    <row r="901" spans="1:25" ht="13" x14ac:dyDescent="0.15">
      <c r="A901" s="20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</row>
    <row r="902" spans="1:25" ht="13" x14ac:dyDescent="0.15">
      <c r="A902" s="20"/>
      <c r="B902" s="20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</row>
    <row r="903" spans="1:25" ht="13" x14ac:dyDescent="0.15">
      <c r="A903" s="20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</row>
    <row r="904" spans="1:25" ht="13" x14ac:dyDescent="0.15">
      <c r="A904" s="20"/>
      <c r="B904" s="20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</row>
    <row r="905" spans="1:25" ht="13" x14ac:dyDescent="0.15">
      <c r="A905" s="20"/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</row>
    <row r="906" spans="1:25" ht="13" x14ac:dyDescent="0.15">
      <c r="A906" s="20"/>
      <c r="B906" s="20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</row>
    <row r="907" spans="1:25" ht="13" x14ac:dyDescent="0.15">
      <c r="A907" s="20"/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</row>
    <row r="908" spans="1:25" ht="13" x14ac:dyDescent="0.15">
      <c r="A908" s="20"/>
      <c r="B908" s="20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</row>
    <row r="909" spans="1:25" ht="13" x14ac:dyDescent="0.15">
      <c r="A909" s="20"/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</row>
    <row r="910" spans="1:25" ht="13" x14ac:dyDescent="0.15">
      <c r="A910" s="20"/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</row>
    <row r="911" spans="1:25" ht="13" x14ac:dyDescent="0.15">
      <c r="A911" s="20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</row>
    <row r="912" spans="1:25" ht="13" x14ac:dyDescent="0.15">
      <c r="A912" s="20"/>
      <c r="B912" s="2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</row>
    <row r="913" spans="1:25" ht="13" x14ac:dyDescent="0.15">
      <c r="A913" s="20"/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</row>
    <row r="914" spans="1:25" ht="13" x14ac:dyDescent="0.15">
      <c r="A914" s="20"/>
      <c r="B914" s="20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</row>
    <row r="915" spans="1:25" ht="13" x14ac:dyDescent="0.15">
      <c r="A915" s="20"/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</row>
    <row r="916" spans="1:25" ht="13" x14ac:dyDescent="0.15">
      <c r="A916" s="20"/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</row>
    <row r="917" spans="1:25" ht="13" x14ac:dyDescent="0.15">
      <c r="A917" s="20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</row>
    <row r="918" spans="1:25" ht="13" x14ac:dyDescent="0.15">
      <c r="A918" s="20"/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</row>
    <row r="919" spans="1:25" ht="13" x14ac:dyDescent="0.15">
      <c r="A919" s="20"/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</row>
    <row r="920" spans="1:25" ht="13" x14ac:dyDescent="0.15">
      <c r="A920" s="20"/>
      <c r="B920" s="20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</row>
    <row r="921" spans="1:25" ht="13" x14ac:dyDescent="0.15">
      <c r="A921" s="20"/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</row>
    <row r="922" spans="1:25" ht="13" x14ac:dyDescent="0.15">
      <c r="A922" s="20"/>
      <c r="B922" s="20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</row>
    <row r="923" spans="1:25" ht="13" x14ac:dyDescent="0.15">
      <c r="A923" s="20"/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</row>
    <row r="924" spans="1:25" ht="13" x14ac:dyDescent="0.15">
      <c r="A924" s="20"/>
      <c r="B924" s="20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</row>
    <row r="925" spans="1:25" ht="13" x14ac:dyDescent="0.15">
      <c r="A925" s="20"/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</row>
    <row r="926" spans="1:25" ht="13" x14ac:dyDescent="0.15">
      <c r="A926" s="20"/>
      <c r="B926" s="20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</row>
    <row r="927" spans="1:25" ht="13" x14ac:dyDescent="0.15">
      <c r="A927" s="20"/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</row>
    <row r="928" spans="1:25" ht="13" x14ac:dyDescent="0.15">
      <c r="A928" s="20"/>
      <c r="B928" s="20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</row>
    <row r="929" spans="1:25" ht="13" x14ac:dyDescent="0.15">
      <c r="A929" s="20"/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</row>
    <row r="930" spans="1:25" ht="13" x14ac:dyDescent="0.15">
      <c r="A930" s="20"/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</row>
    <row r="931" spans="1:25" ht="13" x14ac:dyDescent="0.15">
      <c r="A931" s="20"/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</row>
    <row r="932" spans="1:25" ht="13" x14ac:dyDescent="0.15">
      <c r="A932" s="20"/>
      <c r="B932" s="2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</row>
    <row r="933" spans="1:25" ht="13" x14ac:dyDescent="0.15">
      <c r="A933" s="20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</row>
    <row r="934" spans="1:25" ht="13" x14ac:dyDescent="0.15">
      <c r="A934" s="20"/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</row>
    <row r="935" spans="1:25" ht="13" x14ac:dyDescent="0.15">
      <c r="A935" s="20"/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</row>
    <row r="936" spans="1:25" ht="13" x14ac:dyDescent="0.15">
      <c r="A936" s="20"/>
      <c r="B936" s="20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</row>
    <row r="937" spans="1:25" ht="13" x14ac:dyDescent="0.15">
      <c r="A937" s="20"/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</row>
    <row r="938" spans="1:25" ht="13" x14ac:dyDescent="0.15">
      <c r="A938" s="20"/>
      <c r="B938" s="20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</row>
    <row r="939" spans="1:25" ht="13" x14ac:dyDescent="0.15">
      <c r="A939" s="20"/>
      <c r="B939" s="20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</row>
    <row r="940" spans="1:25" ht="13" x14ac:dyDescent="0.15">
      <c r="A940" s="20"/>
      <c r="B940" s="20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</row>
    <row r="941" spans="1:25" ht="13" x14ac:dyDescent="0.15">
      <c r="A941" s="20"/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</row>
    <row r="942" spans="1:25" ht="13" x14ac:dyDescent="0.15">
      <c r="A942" s="20"/>
      <c r="B942" s="20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</row>
    <row r="943" spans="1:25" ht="13" x14ac:dyDescent="0.15">
      <c r="A943" s="20"/>
      <c r="B943" s="20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</row>
    <row r="944" spans="1:25" ht="13" x14ac:dyDescent="0.15">
      <c r="A944" s="20"/>
      <c r="B944" s="20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</row>
    <row r="945" spans="1:25" ht="13" x14ac:dyDescent="0.15">
      <c r="A945" s="20"/>
      <c r="B945" s="2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</row>
    <row r="946" spans="1:25" ht="13" x14ac:dyDescent="0.15">
      <c r="A946" s="20"/>
      <c r="B946" s="20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</row>
    <row r="947" spans="1:25" ht="13" x14ac:dyDescent="0.15">
      <c r="A947" s="20"/>
      <c r="B947" s="20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</row>
    <row r="948" spans="1:25" ht="13" x14ac:dyDescent="0.15">
      <c r="A948" s="20"/>
      <c r="B948" s="20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</row>
    <row r="949" spans="1:25" ht="13" x14ac:dyDescent="0.15">
      <c r="A949" s="20"/>
      <c r="B949" s="20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</row>
    <row r="950" spans="1:25" ht="13" x14ac:dyDescent="0.15">
      <c r="A950" s="20"/>
      <c r="B950" s="20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</row>
    <row r="951" spans="1:25" ht="13" x14ac:dyDescent="0.15">
      <c r="A951" s="20"/>
      <c r="B951" s="2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</row>
    <row r="952" spans="1:25" ht="13" x14ac:dyDescent="0.15">
      <c r="A952" s="20"/>
      <c r="B952" s="20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</row>
    <row r="953" spans="1:25" ht="13" x14ac:dyDescent="0.15">
      <c r="A953" s="20"/>
      <c r="B953" s="20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</row>
    <row r="954" spans="1:25" ht="13" x14ac:dyDescent="0.15">
      <c r="A954" s="20"/>
      <c r="B954" s="20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</row>
    <row r="955" spans="1:25" ht="13" x14ac:dyDescent="0.15">
      <c r="A955" s="20"/>
      <c r="B955" s="20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</row>
    <row r="956" spans="1:25" ht="13" x14ac:dyDescent="0.15">
      <c r="A956" s="20"/>
      <c r="B956" s="20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</row>
    <row r="957" spans="1:25" ht="13" x14ac:dyDescent="0.15">
      <c r="A957" s="20"/>
      <c r="B957" s="20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</row>
    <row r="958" spans="1:25" ht="13" x14ac:dyDescent="0.15">
      <c r="A958" s="20"/>
      <c r="B958" s="20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</row>
    <row r="959" spans="1:25" ht="13" x14ac:dyDescent="0.15">
      <c r="A959" s="20"/>
      <c r="B959" s="20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</row>
    <row r="960" spans="1:25" ht="13" x14ac:dyDescent="0.15">
      <c r="A960" s="20"/>
      <c r="B960" s="20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</row>
    <row r="961" spans="1:25" ht="13" x14ac:dyDescent="0.15">
      <c r="A961" s="20"/>
      <c r="B961" s="20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</row>
    <row r="962" spans="1:25" ht="13" x14ac:dyDescent="0.15">
      <c r="A962" s="20"/>
      <c r="B962" s="20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</row>
    <row r="963" spans="1:25" ht="13" x14ac:dyDescent="0.15">
      <c r="A963" s="20"/>
      <c r="B963" s="2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</row>
    <row r="964" spans="1:25" ht="13" x14ac:dyDescent="0.15">
      <c r="A964" s="20"/>
      <c r="B964" s="20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</row>
    <row r="965" spans="1:25" ht="13" x14ac:dyDescent="0.15">
      <c r="A965" s="20"/>
      <c r="B965" s="20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</row>
    <row r="966" spans="1:25" ht="13" x14ac:dyDescent="0.15">
      <c r="A966" s="20"/>
      <c r="B966" s="20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</row>
    <row r="967" spans="1:25" ht="13" x14ac:dyDescent="0.15">
      <c r="A967" s="20"/>
      <c r="B967" s="20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</row>
    <row r="968" spans="1:25" ht="13" x14ac:dyDescent="0.15">
      <c r="A968" s="20"/>
      <c r="B968" s="20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</row>
    <row r="969" spans="1:25" ht="13" x14ac:dyDescent="0.15">
      <c r="A969" s="20"/>
      <c r="B969" s="2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</row>
    <row r="970" spans="1:25" ht="13" x14ac:dyDescent="0.15">
      <c r="A970" s="20"/>
      <c r="B970" s="20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</row>
    <row r="971" spans="1:25" ht="13" x14ac:dyDescent="0.15">
      <c r="A971" s="20"/>
      <c r="B971" s="20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</row>
    <row r="972" spans="1:25" ht="13" x14ac:dyDescent="0.15">
      <c r="A972" s="20"/>
      <c r="B972" s="20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</row>
    <row r="973" spans="1:25" ht="13" x14ac:dyDescent="0.15">
      <c r="A973" s="20"/>
      <c r="B973" s="20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</row>
    <row r="974" spans="1:25" ht="13" x14ac:dyDescent="0.15">
      <c r="A974" s="20"/>
      <c r="B974" s="20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</row>
    <row r="975" spans="1:25" ht="13" x14ac:dyDescent="0.15">
      <c r="A975" s="20"/>
      <c r="B975" s="20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</row>
    <row r="976" spans="1:25" ht="13" x14ac:dyDescent="0.15">
      <c r="A976" s="20"/>
      <c r="B976" s="20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</row>
    <row r="977" spans="1:25" ht="13" x14ac:dyDescent="0.15">
      <c r="A977" s="20"/>
      <c r="B977" s="20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</row>
    <row r="978" spans="1:25" ht="13" x14ac:dyDescent="0.15">
      <c r="A978" s="20"/>
      <c r="B978" s="20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</row>
    <row r="979" spans="1:25" ht="13" x14ac:dyDescent="0.15">
      <c r="A979" s="20"/>
      <c r="B979" s="20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</row>
    <row r="980" spans="1:25" ht="13" x14ac:dyDescent="0.15">
      <c r="A980" s="20"/>
      <c r="B980" s="20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</row>
    <row r="981" spans="1:25" ht="13" x14ac:dyDescent="0.15">
      <c r="A981" s="20"/>
      <c r="B981" s="20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</row>
    <row r="982" spans="1:25" ht="13" x14ac:dyDescent="0.15">
      <c r="A982" s="20"/>
      <c r="B982" s="20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</row>
    <row r="983" spans="1:25" ht="13" x14ac:dyDescent="0.15">
      <c r="A983" s="20"/>
      <c r="B983" s="20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</row>
    <row r="984" spans="1:25" ht="13" x14ac:dyDescent="0.15">
      <c r="A984" s="20"/>
      <c r="B984" s="20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</row>
    <row r="985" spans="1:25" ht="13" x14ac:dyDescent="0.15">
      <c r="A985" s="20"/>
      <c r="B985" s="20"/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</row>
    <row r="986" spans="1:25" ht="13" x14ac:dyDescent="0.15">
      <c r="A986" s="20"/>
      <c r="B986" s="20"/>
      <c r="C986" s="20"/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</row>
    <row r="987" spans="1:25" ht="13" x14ac:dyDescent="0.15">
      <c r="A987" s="20"/>
      <c r="B987" s="20"/>
      <c r="C987" s="20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</row>
    <row r="988" spans="1:25" ht="13" x14ac:dyDescent="0.15">
      <c r="A988" s="20"/>
      <c r="B988" s="20"/>
      <c r="C988" s="20"/>
      <c r="D988" s="20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</row>
    <row r="989" spans="1:25" ht="13" x14ac:dyDescent="0.15">
      <c r="A989" s="20"/>
      <c r="B989" s="20"/>
      <c r="C989" s="20"/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</row>
    <row r="990" spans="1:25" ht="13" x14ac:dyDescent="0.15">
      <c r="A990" s="20"/>
      <c r="B990" s="20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</row>
    <row r="991" spans="1:25" ht="13" x14ac:dyDescent="0.15">
      <c r="A991" s="20"/>
      <c r="B991" s="20"/>
      <c r="C991" s="20"/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</row>
    <row r="992" spans="1:25" ht="13" x14ac:dyDescent="0.15">
      <c r="A992" s="20"/>
      <c r="B992" s="20"/>
      <c r="C992" s="20"/>
      <c r="D992" s="20"/>
      <c r="E992" s="20"/>
      <c r="F992" s="20"/>
      <c r="G992" s="20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</row>
    <row r="993" spans="1:25" ht="13" x14ac:dyDescent="0.15">
      <c r="A993" s="20"/>
      <c r="B993" s="20"/>
      <c r="C993" s="20"/>
      <c r="D993" s="20"/>
      <c r="E993" s="20"/>
      <c r="F993" s="20"/>
      <c r="G993" s="20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20"/>
    </row>
    <row r="994" spans="1:25" ht="13" x14ac:dyDescent="0.15">
      <c r="A994" s="20"/>
      <c r="B994" s="20"/>
      <c r="C994" s="20"/>
      <c r="D994" s="20"/>
      <c r="E994" s="20"/>
      <c r="F994" s="20"/>
      <c r="G994" s="20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</row>
    <row r="995" spans="1:25" ht="13" x14ac:dyDescent="0.15">
      <c r="A995" s="20"/>
      <c r="B995" s="20"/>
      <c r="C995" s="20"/>
      <c r="D995" s="20"/>
      <c r="E995" s="20"/>
      <c r="F995" s="20"/>
      <c r="G995" s="20"/>
      <c r="H995" s="20"/>
      <c r="I995" s="20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20"/>
      <c r="X995" s="20"/>
      <c r="Y995" s="20"/>
    </row>
    <row r="996" spans="1:25" ht="13" x14ac:dyDescent="0.15">
      <c r="A996" s="20"/>
      <c r="B996" s="20"/>
      <c r="C996" s="20"/>
      <c r="D996" s="20"/>
      <c r="E996" s="20"/>
      <c r="F996" s="20"/>
      <c r="G996" s="20"/>
      <c r="H996" s="20"/>
      <c r="I996" s="20"/>
      <c r="J996" s="20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20"/>
      <c r="W996" s="20"/>
      <c r="X996" s="20"/>
      <c r="Y996" s="20"/>
    </row>
    <row r="997" spans="1:25" ht="13" x14ac:dyDescent="0.15">
      <c r="A997" s="20"/>
      <c r="B997" s="20"/>
      <c r="C997" s="20"/>
      <c r="D997" s="20"/>
      <c r="E997" s="20"/>
      <c r="F997" s="20"/>
      <c r="G997" s="20"/>
      <c r="H997" s="20"/>
      <c r="I997" s="20"/>
      <c r="J997" s="20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20"/>
      <c r="W997" s="20"/>
      <c r="X997" s="20"/>
      <c r="Y997" s="20"/>
    </row>
    <row r="998" spans="1:25" ht="13" x14ac:dyDescent="0.15">
      <c r="A998" s="20"/>
      <c r="B998" s="20"/>
      <c r="C998" s="20"/>
      <c r="D998" s="20"/>
      <c r="E998" s="20"/>
      <c r="F998" s="20"/>
      <c r="G998" s="20"/>
      <c r="H998" s="20"/>
      <c r="I998" s="20"/>
      <c r="J998" s="20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20"/>
      <c r="W998" s="20"/>
      <c r="X998" s="20"/>
      <c r="Y998" s="20"/>
    </row>
    <row r="999" spans="1:25" ht="13" x14ac:dyDescent="0.15">
      <c r="A999" s="20"/>
      <c r="B999" s="20"/>
      <c r="C999" s="20"/>
      <c r="D999" s="20"/>
      <c r="E999" s="20"/>
      <c r="F999" s="20"/>
      <c r="G999" s="20"/>
      <c r="H999" s="20"/>
      <c r="I999" s="20"/>
      <c r="J999" s="20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20"/>
      <c r="W999" s="20"/>
      <c r="X999" s="20"/>
      <c r="Y999" s="20"/>
    </row>
    <row r="1000" spans="1:25" ht="13" x14ac:dyDescent="0.15">
      <c r="A1000" s="20"/>
      <c r="B1000" s="20"/>
      <c r="C1000" s="20"/>
      <c r="D1000" s="20"/>
      <c r="E1000" s="20"/>
      <c r="F1000" s="20"/>
      <c r="G1000" s="20"/>
      <c r="H1000" s="20"/>
      <c r="I1000" s="20"/>
      <c r="J1000" s="20"/>
      <c r="K1000" s="20"/>
      <c r="L1000" s="20"/>
      <c r="M1000" s="20"/>
      <c r="N1000" s="20"/>
      <c r="O1000" s="20"/>
      <c r="P1000" s="20"/>
      <c r="Q1000" s="20"/>
      <c r="R1000" s="20"/>
      <c r="S1000" s="20"/>
      <c r="T1000" s="20"/>
      <c r="U1000" s="20"/>
      <c r="V1000" s="20"/>
      <c r="W1000" s="20"/>
      <c r="X1000" s="20"/>
      <c r="Y1000" s="20"/>
    </row>
  </sheetData>
  <pageMargins left="0.7" right="0.7" top="0.75" bottom="0.75" header="0.3" footer="0.3"/>
  <pageSetup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Y996"/>
  <sheetViews>
    <sheetView tabSelected="1" zoomScale="160" zoomScaleNormal="160" workbookViewId="0">
      <selection activeCell="C14" sqref="C14"/>
    </sheetView>
  </sheetViews>
  <sheetFormatPr baseColWidth="10" defaultColWidth="14.5" defaultRowHeight="15.75" customHeight="1" x14ac:dyDescent="0.15"/>
  <cols>
    <col min="2" max="2" width="36.6640625" customWidth="1"/>
  </cols>
  <sheetData>
    <row r="1" spans="1:25" ht="15.75" customHeight="1" x14ac:dyDescent="0.15">
      <c r="A1" s="71" t="s">
        <v>256</v>
      </c>
      <c r="B1" s="55"/>
      <c r="C1" s="55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</row>
    <row r="2" spans="1:25" ht="15.75" customHeight="1" x14ac:dyDescent="0.15">
      <c r="A2" s="55" t="s">
        <v>257</v>
      </c>
      <c r="B2" s="55" t="s">
        <v>258</v>
      </c>
      <c r="C2" s="55" t="s">
        <v>185</v>
      </c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</row>
    <row r="3" spans="1:25" ht="15.75" customHeight="1" x14ac:dyDescent="0.15">
      <c r="A3" s="73" t="s">
        <v>259</v>
      </c>
      <c r="B3" s="37" t="s">
        <v>260</v>
      </c>
      <c r="C3" s="74">
        <v>48095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</row>
    <row r="4" spans="1:25" ht="15.75" customHeight="1" x14ac:dyDescent="0.15">
      <c r="A4" s="73" t="s">
        <v>261</v>
      </c>
      <c r="B4" s="73" t="s">
        <v>262</v>
      </c>
      <c r="C4" s="38">
        <v>25000</v>
      </c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</row>
    <row r="5" spans="1:25" ht="15.75" customHeight="1" x14ac:dyDescent="0.15">
      <c r="A5" s="73" t="s">
        <v>263</v>
      </c>
      <c r="B5" s="73" t="s">
        <v>264</v>
      </c>
      <c r="C5" s="38">
        <v>16000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</row>
    <row r="6" spans="1:25" ht="15.75" customHeight="1" x14ac:dyDescent="0.15">
      <c r="A6" s="73" t="s">
        <v>265</v>
      </c>
      <c r="B6" s="73" t="s">
        <v>266</v>
      </c>
      <c r="C6" s="38">
        <v>70000</v>
      </c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</row>
    <row r="7" spans="1:25" ht="15.75" customHeight="1" x14ac:dyDescent="0.15">
      <c r="A7" s="73" t="s">
        <v>267</v>
      </c>
      <c r="B7" s="73" t="s">
        <v>268</v>
      </c>
      <c r="C7" s="38">
        <v>18000</v>
      </c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</row>
    <row r="8" spans="1:25" ht="15.75" customHeight="1" x14ac:dyDescent="0.15">
      <c r="A8" s="73" t="s">
        <v>269</v>
      </c>
      <c r="B8" s="73" t="s">
        <v>270</v>
      </c>
      <c r="C8" s="74">
        <v>180000</v>
      </c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</row>
    <row r="9" spans="1:25" ht="15.75" customHeight="1" x14ac:dyDescent="0.15">
      <c r="A9" s="73" t="s">
        <v>271</v>
      </c>
      <c r="B9" s="65" t="s">
        <v>272</v>
      </c>
      <c r="C9" s="74">
        <v>97000</v>
      </c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</row>
    <row r="10" spans="1:25" ht="15.75" customHeight="1" x14ac:dyDescent="0.15">
      <c r="A10" s="65" t="s">
        <v>273</v>
      </c>
      <c r="B10" s="65" t="s">
        <v>272</v>
      </c>
      <c r="C10" s="38">
        <v>88000</v>
      </c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</row>
    <row r="11" spans="1:25" ht="15.75" customHeight="1" x14ac:dyDescent="0.15">
      <c r="A11" s="65" t="s">
        <v>274</v>
      </c>
      <c r="B11" s="36" t="s">
        <v>275</v>
      </c>
      <c r="C11" s="38">
        <v>10000</v>
      </c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</row>
    <row r="12" spans="1:25" ht="15.75" customHeight="1" x14ac:dyDescent="0.15">
      <c r="A12" s="65" t="s">
        <v>276</v>
      </c>
      <c r="B12" s="36" t="s">
        <v>277</v>
      </c>
      <c r="C12" s="38">
        <v>25000</v>
      </c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</row>
    <row r="13" spans="1:25" ht="15.75" customHeight="1" x14ac:dyDescent="0.15">
      <c r="A13" s="65" t="s">
        <v>278</v>
      </c>
      <c r="B13" s="36" t="s">
        <v>279</v>
      </c>
      <c r="C13" s="38">
        <v>150000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</row>
    <row r="14" spans="1:25" ht="15.75" customHeight="1" x14ac:dyDescent="0.15">
      <c r="A14" s="73" t="s">
        <v>280</v>
      </c>
      <c r="B14" s="37" t="s">
        <v>281</v>
      </c>
      <c r="C14" s="74">
        <v>52591</v>
      </c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</row>
    <row r="15" spans="1:25" ht="15.75" customHeight="1" x14ac:dyDescent="0.15">
      <c r="A15" s="65" t="s">
        <v>282</v>
      </c>
      <c r="B15" s="36" t="s">
        <v>283</v>
      </c>
      <c r="C15" s="38">
        <v>55000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</row>
    <row r="16" spans="1:25" ht="15.75" customHeight="1" x14ac:dyDescent="0.15">
      <c r="A16" s="65" t="s">
        <v>284</v>
      </c>
      <c r="B16" s="36" t="s">
        <v>283</v>
      </c>
      <c r="C16" s="38">
        <v>55000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</row>
    <row r="17" spans="1:25" ht="15.75" customHeight="1" x14ac:dyDescent="0.15">
      <c r="A17" s="65" t="s">
        <v>285</v>
      </c>
      <c r="B17" s="36" t="s">
        <v>283</v>
      </c>
      <c r="C17" s="38">
        <v>55000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</row>
    <row r="18" spans="1:25" ht="15.75" customHeight="1" x14ac:dyDescent="0.15">
      <c r="A18" s="65" t="s">
        <v>286</v>
      </c>
      <c r="B18" s="36" t="s">
        <v>287</v>
      </c>
      <c r="C18" s="38">
        <v>55000</v>
      </c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</row>
    <row r="19" spans="1:25" ht="15.75" customHeight="1" x14ac:dyDescent="0.15">
      <c r="A19" s="65" t="s">
        <v>288</v>
      </c>
      <c r="B19" s="36" t="s">
        <v>289</v>
      </c>
      <c r="C19" s="38">
        <v>70000</v>
      </c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</row>
    <row r="20" spans="1:25" ht="15.75" customHeight="1" x14ac:dyDescent="0.15">
      <c r="A20" s="73" t="s">
        <v>290</v>
      </c>
      <c r="B20" s="73" t="s">
        <v>291</v>
      </c>
      <c r="C20" s="38">
        <v>26465</v>
      </c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</row>
    <row r="21" spans="1:25" ht="15.75" customHeight="1" x14ac:dyDescent="0.15">
      <c r="A21" s="73" t="s">
        <v>292</v>
      </c>
      <c r="B21" s="73" t="s">
        <v>293</v>
      </c>
      <c r="C21" s="38">
        <v>45000</v>
      </c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</row>
    <row r="22" spans="1:25" ht="15.75" customHeight="1" x14ac:dyDescent="0.15">
      <c r="A22" s="73" t="s">
        <v>294</v>
      </c>
      <c r="B22" s="73" t="s">
        <v>295</v>
      </c>
      <c r="C22" s="38">
        <v>11175</v>
      </c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</row>
    <row r="23" spans="1:25" ht="15.75" customHeight="1" x14ac:dyDescent="0.15">
      <c r="A23" s="65" t="s">
        <v>296</v>
      </c>
      <c r="B23" s="65" t="s">
        <v>297</v>
      </c>
      <c r="C23" s="38">
        <v>40000</v>
      </c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</row>
    <row r="24" spans="1:25" ht="15.75" customHeight="1" x14ac:dyDescent="0.15">
      <c r="A24" s="65" t="s">
        <v>298</v>
      </c>
      <c r="B24" s="36" t="s">
        <v>299</v>
      </c>
      <c r="C24" s="38">
        <v>20000</v>
      </c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</row>
    <row r="25" spans="1:25" ht="15.75" customHeight="1" x14ac:dyDescent="0.15">
      <c r="A25" s="65" t="s">
        <v>300</v>
      </c>
      <c r="B25" s="36" t="s">
        <v>301</v>
      </c>
      <c r="C25" s="38">
        <v>20000</v>
      </c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</row>
    <row r="26" spans="1:25" ht="15.75" customHeight="1" x14ac:dyDescent="0.15">
      <c r="A26" s="65" t="s">
        <v>302</v>
      </c>
      <c r="B26" s="36" t="s">
        <v>303</v>
      </c>
      <c r="C26" s="38">
        <v>325000</v>
      </c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</row>
    <row r="27" spans="1:25" ht="15.75" customHeight="1" x14ac:dyDescent="0.15">
      <c r="A27" s="75"/>
      <c r="B27" s="76" t="s">
        <v>152</v>
      </c>
      <c r="C27" s="77">
        <f>SUM(C3:C26)</f>
        <v>1557326</v>
      </c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</row>
    <row r="28" spans="1:25" ht="15.75" customHeight="1" x14ac:dyDescent="0.15">
      <c r="A28" s="52"/>
      <c r="B28" s="52"/>
      <c r="C28" s="52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</row>
    <row r="29" spans="1:25" ht="15.75" customHeight="1" x14ac:dyDescent="0.15">
      <c r="A29" s="52"/>
      <c r="B29" s="67"/>
      <c r="C29" s="78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</row>
    <row r="30" spans="1:25" ht="15.75" customHeight="1" x14ac:dyDescent="0.1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</row>
    <row r="31" spans="1:25" ht="15.75" customHeight="1" x14ac:dyDescent="0.1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</row>
    <row r="32" spans="1:25" ht="15.75" customHeight="1" x14ac:dyDescent="0.1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</row>
    <row r="33" spans="1:25" ht="15.75" customHeight="1" x14ac:dyDescent="0.15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</row>
    <row r="34" spans="1:25" ht="15.75" customHeight="1" x14ac:dyDescent="0.1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</row>
    <row r="35" spans="1:25" ht="15.75" customHeight="1" x14ac:dyDescent="0.1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</row>
    <row r="36" spans="1:25" ht="15.75" customHeight="1" x14ac:dyDescent="0.15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</row>
    <row r="37" spans="1:25" ht="15.75" customHeight="1" x14ac:dyDescent="0.15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</row>
    <row r="38" spans="1:25" ht="15.75" customHeight="1" x14ac:dyDescent="0.15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</row>
    <row r="39" spans="1:25" ht="15.75" customHeight="1" x14ac:dyDescent="0.1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</row>
    <row r="40" spans="1:25" ht="15.75" customHeight="1" x14ac:dyDescent="0.1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</row>
    <row r="41" spans="1:25" ht="15.75" customHeight="1" x14ac:dyDescent="0.1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</row>
    <row r="42" spans="1:25" ht="15.75" customHeight="1" x14ac:dyDescent="0.15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</row>
    <row r="43" spans="1:25" ht="15.75" customHeight="1" x14ac:dyDescent="0.15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</row>
    <row r="44" spans="1:25" ht="15.75" customHeight="1" x14ac:dyDescent="0.15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</row>
    <row r="45" spans="1:25" ht="15.75" customHeight="1" x14ac:dyDescent="0.15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</row>
    <row r="46" spans="1:25" ht="15.75" customHeight="1" x14ac:dyDescent="0.15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</row>
    <row r="47" spans="1:25" ht="13" x14ac:dyDescent="0.15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</row>
    <row r="48" spans="1:25" ht="13" x14ac:dyDescent="0.15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</row>
    <row r="49" spans="1:25" ht="13" x14ac:dyDescent="0.1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</row>
    <row r="50" spans="1:25" ht="13" x14ac:dyDescent="0.1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</row>
    <row r="51" spans="1:25" ht="13" x14ac:dyDescent="0.15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</row>
    <row r="52" spans="1:25" ht="13" x14ac:dyDescent="0.15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</row>
    <row r="53" spans="1:25" ht="13" x14ac:dyDescent="0.15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</row>
    <row r="54" spans="1:25" ht="13" x14ac:dyDescent="0.15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</row>
    <row r="55" spans="1:25" ht="13" x14ac:dyDescent="0.15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</row>
    <row r="56" spans="1:25" ht="13" x14ac:dyDescent="0.15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</row>
    <row r="57" spans="1:25" ht="13" x14ac:dyDescent="0.1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</row>
    <row r="58" spans="1:25" ht="13" x14ac:dyDescent="0.1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</row>
    <row r="59" spans="1:25" ht="13" x14ac:dyDescent="0.15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</row>
    <row r="60" spans="1:25" ht="13" x14ac:dyDescent="0.15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</row>
    <row r="61" spans="1:25" ht="13" x14ac:dyDescent="0.15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</row>
    <row r="62" spans="1:25" ht="13" x14ac:dyDescent="0.15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</row>
    <row r="63" spans="1:25" ht="13" x14ac:dyDescent="0.15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</row>
    <row r="64" spans="1:25" ht="13" x14ac:dyDescent="0.15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</row>
    <row r="65" spans="1:25" ht="13" x14ac:dyDescent="0.15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</row>
    <row r="66" spans="1:25" ht="13" x14ac:dyDescent="0.1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</row>
    <row r="67" spans="1:25" ht="13" x14ac:dyDescent="0.15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</row>
    <row r="68" spans="1:25" ht="13" x14ac:dyDescent="0.15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</row>
    <row r="69" spans="1:25" ht="13" x14ac:dyDescent="0.15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</row>
    <row r="70" spans="1:25" ht="13" x14ac:dyDescent="0.15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</row>
    <row r="71" spans="1:25" ht="13" x14ac:dyDescent="0.15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</row>
    <row r="72" spans="1:25" ht="13" x14ac:dyDescent="0.15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</row>
    <row r="73" spans="1:25" ht="13" x14ac:dyDescent="0.15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</row>
    <row r="74" spans="1:25" ht="13" x14ac:dyDescent="0.15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</row>
    <row r="75" spans="1:25" ht="13" x14ac:dyDescent="0.15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</row>
    <row r="76" spans="1:25" ht="13" x14ac:dyDescent="0.15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</row>
    <row r="77" spans="1:25" ht="13" x14ac:dyDescent="0.15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</row>
    <row r="78" spans="1:25" ht="13" x14ac:dyDescent="0.15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</row>
    <row r="79" spans="1:25" ht="13" x14ac:dyDescent="0.15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</row>
    <row r="80" spans="1:25" ht="13" x14ac:dyDescent="0.15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</row>
    <row r="81" spans="1:25" ht="13" x14ac:dyDescent="0.15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</row>
    <row r="82" spans="1:25" ht="13" x14ac:dyDescent="0.15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</row>
    <row r="83" spans="1:25" ht="13" x14ac:dyDescent="0.15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</row>
    <row r="84" spans="1:25" ht="13" x14ac:dyDescent="0.15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</row>
    <row r="85" spans="1:25" ht="13" x14ac:dyDescent="0.15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</row>
    <row r="86" spans="1:25" ht="13" x14ac:dyDescent="0.15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</row>
    <row r="87" spans="1:25" ht="13" x14ac:dyDescent="0.15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</row>
    <row r="88" spans="1:25" ht="13" x14ac:dyDescent="0.15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</row>
    <row r="89" spans="1:25" ht="13" x14ac:dyDescent="0.15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</row>
    <row r="90" spans="1:25" ht="13" x14ac:dyDescent="0.15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</row>
    <row r="91" spans="1:25" ht="13" x14ac:dyDescent="0.15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</row>
    <row r="92" spans="1:25" ht="13" x14ac:dyDescent="0.15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</row>
    <row r="93" spans="1:25" ht="13" x14ac:dyDescent="0.15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</row>
    <row r="94" spans="1:25" ht="13" x14ac:dyDescent="0.15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</row>
    <row r="95" spans="1:25" ht="13" x14ac:dyDescent="0.15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</row>
    <row r="96" spans="1:25" ht="13" x14ac:dyDescent="0.15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</row>
    <row r="97" spans="1:25" ht="13" x14ac:dyDescent="0.1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</row>
    <row r="98" spans="1:25" ht="13" x14ac:dyDescent="0.15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</row>
    <row r="99" spans="1:25" ht="13" x14ac:dyDescent="0.15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</row>
    <row r="100" spans="1:25" ht="13" x14ac:dyDescent="0.15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</row>
    <row r="101" spans="1:25" ht="13" x14ac:dyDescent="0.15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</row>
    <row r="102" spans="1:25" ht="13" x14ac:dyDescent="0.15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</row>
    <row r="103" spans="1:25" ht="13" x14ac:dyDescent="0.15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</row>
    <row r="104" spans="1:25" ht="13" x14ac:dyDescent="0.15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</row>
    <row r="105" spans="1:25" ht="13" x14ac:dyDescent="0.15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</row>
    <row r="106" spans="1:25" ht="13" x14ac:dyDescent="0.15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</row>
    <row r="107" spans="1:25" ht="13" x14ac:dyDescent="0.15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</row>
    <row r="108" spans="1:25" ht="13" x14ac:dyDescent="0.15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</row>
    <row r="109" spans="1:25" ht="13" x14ac:dyDescent="0.15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</row>
    <row r="110" spans="1:25" ht="13" x14ac:dyDescent="0.15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</row>
    <row r="111" spans="1:25" ht="13" x14ac:dyDescent="0.15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</row>
    <row r="112" spans="1:25" ht="13" x14ac:dyDescent="0.15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</row>
    <row r="113" spans="1:25" ht="13" x14ac:dyDescent="0.15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</row>
    <row r="114" spans="1:25" ht="13" x14ac:dyDescent="0.15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</row>
    <row r="115" spans="1:25" ht="13" x14ac:dyDescent="0.15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</row>
    <row r="116" spans="1:25" ht="13" x14ac:dyDescent="0.15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</row>
    <row r="117" spans="1:25" ht="13" x14ac:dyDescent="0.15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</row>
    <row r="118" spans="1:25" ht="13" x14ac:dyDescent="0.15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</row>
    <row r="119" spans="1:25" ht="13" x14ac:dyDescent="0.15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</row>
    <row r="120" spans="1:25" ht="13" x14ac:dyDescent="0.15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</row>
    <row r="121" spans="1:25" ht="13" x14ac:dyDescent="0.15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</row>
    <row r="122" spans="1:25" ht="13" x14ac:dyDescent="0.15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</row>
    <row r="123" spans="1:25" ht="13" x14ac:dyDescent="0.15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</row>
    <row r="124" spans="1:25" ht="13" x14ac:dyDescent="0.15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</row>
    <row r="125" spans="1:25" ht="13" x14ac:dyDescent="0.15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</row>
    <row r="126" spans="1:25" ht="13" x14ac:dyDescent="0.15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</row>
    <row r="127" spans="1:25" ht="13" x14ac:dyDescent="0.15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</row>
    <row r="128" spans="1:25" ht="13" x14ac:dyDescent="0.15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</row>
    <row r="129" spans="1:25" ht="13" x14ac:dyDescent="0.15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</row>
    <row r="130" spans="1:25" ht="13" x14ac:dyDescent="0.15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</row>
    <row r="131" spans="1:25" ht="13" x14ac:dyDescent="0.15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</row>
    <row r="132" spans="1:25" ht="13" x14ac:dyDescent="0.15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</row>
    <row r="133" spans="1:25" ht="13" x14ac:dyDescent="0.15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</row>
    <row r="134" spans="1:25" ht="13" x14ac:dyDescent="0.15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</row>
    <row r="135" spans="1:25" ht="13" x14ac:dyDescent="0.15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</row>
    <row r="136" spans="1:25" ht="13" x14ac:dyDescent="0.15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</row>
    <row r="137" spans="1:25" ht="13" x14ac:dyDescent="0.15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</row>
    <row r="138" spans="1:25" ht="13" x14ac:dyDescent="0.15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</row>
    <row r="139" spans="1:25" ht="13" x14ac:dyDescent="0.15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</row>
    <row r="140" spans="1:25" ht="13" x14ac:dyDescent="0.15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</row>
    <row r="141" spans="1:25" ht="13" x14ac:dyDescent="0.15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</row>
    <row r="142" spans="1:25" ht="13" x14ac:dyDescent="0.15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</row>
    <row r="143" spans="1:25" ht="13" x14ac:dyDescent="0.15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</row>
    <row r="144" spans="1:25" ht="13" x14ac:dyDescent="0.15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</row>
    <row r="145" spans="1:25" ht="13" x14ac:dyDescent="0.15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</row>
    <row r="146" spans="1:25" ht="13" x14ac:dyDescent="0.15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</row>
    <row r="147" spans="1:25" ht="13" x14ac:dyDescent="0.15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</row>
    <row r="148" spans="1:25" ht="13" x14ac:dyDescent="0.15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</row>
    <row r="149" spans="1:25" ht="13" x14ac:dyDescent="0.15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</row>
    <row r="150" spans="1:25" ht="13" x14ac:dyDescent="0.15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</row>
    <row r="151" spans="1:25" ht="13" x14ac:dyDescent="0.15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</row>
    <row r="152" spans="1:25" ht="13" x14ac:dyDescent="0.15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</row>
    <row r="153" spans="1:25" ht="13" x14ac:dyDescent="0.15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</row>
    <row r="154" spans="1:25" ht="13" x14ac:dyDescent="0.15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</row>
    <row r="155" spans="1:25" ht="13" x14ac:dyDescent="0.15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</row>
    <row r="156" spans="1:25" ht="13" x14ac:dyDescent="0.15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</row>
    <row r="157" spans="1:25" ht="13" x14ac:dyDescent="0.15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</row>
    <row r="158" spans="1:25" ht="13" x14ac:dyDescent="0.15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</row>
    <row r="159" spans="1:25" ht="13" x14ac:dyDescent="0.15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</row>
    <row r="160" spans="1:25" ht="13" x14ac:dyDescent="0.15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</row>
    <row r="161" spans="1:25" ht="13" x14ac:dyDescent="0.15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</row>
    <row r="162" spans="1:25" ht="13" x14ac:dyDescent="0.15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</row>
    <row r="163" spans="1:25" ht="13" x14ac:dyDescent="0.15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</row>
    <row r="164" spans="1:25" ht="13" x14ac:dyDescent="0.15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</row>
    <row r="165" spans="1:25" ht="13" x14ac:dyDescent="0.15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</row>
    <row r="166" spans="1:25" ht="13" x14ac:dyDescent="0.15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</row>
    <row r="167" spans="1:25" ht="13" x14ac:dyDescent="0.15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</row>
    <row r="168" spans="1:25" ht="13" x14ac:dyDescent="0.15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</row>
    <row r="169" spans="1:25" ht="13" x14ac:dyDescent="0.15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</row>
    <row r="170" spans="1:25" ht="13" x14ac:dyDescent="0.15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</row>
    <row r="171" spans="1:25" ht="13" x14ac:dyDescent="0.15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</row>
    <row r="172" spans="1:25" ht="13" x14ac:dyDescent="0.1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</row>
    <row r="173" spans="1:25" ht="13" x14ac:dyDescent="0.15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</row>
    <row r="174" spans="1:25" ht="13" x14ac:dyDescent="0.15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</row>
    <row r="175" spans="1:25" ht="13" x14ac:dyDescent="0.15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</row>
    <row r="176" spans="1:25" ht="13" x14ac:dyDescent="0.15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</row>
    <row r="177" spans="1:25" ht="13" x14ac:dyDescent="0.15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</row>
    <row r="178" spans="1:25" ht="13" x14ac:dyDescent="0.15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</row>
    <row r="179" spans="1:25" ht="13" x14ac:dyDescent="0.15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</row>
    <row r="180" spans="1:25" ht="13" x14ac:dyDescent="0.15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</row>
    <row r="181" spans="1:25" ht="13" x14ac:dyDescent="0.15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</row>
    <row r="182" spans="1:25" ht="13" x14ac:dyDescent="0.15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</row>
    <row r="183" spans="1:25" ht="13" x14ac:dyDescent="0.15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</row>
    <row r="184" spans="1:25" ht="13" x14ac:dyDescent="0.15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</row>
    <row r="185" spans="1:25" ht="13" x14ac:dyDescent="0.15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</row>
    <row r="186" spans="1:25" ht="13" x14ac:dyDescent="0.15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</row>
    <row r="187" spans="1:25" ht="13" x14ac:dyDescent="0.15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</row>
    <row r="188" spans="1:25" ht="13" x14ac:dyDescent="0.15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</row>
    <row r="189" spans="1:25" ht="13" x14ac:dyDescent="0.15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</row>
    <row r="190" spans="1:25" ht="13" x14ac:dyDescent="0.15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</row>
    <row r="191" spans="1:25" ht="13" x14ac:dyDescent="0.15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</row>
    <row r="192" spans="1:25" ht="13" x14ac:dyDescent="0.15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</row>
    <row r="193" spans="1:25" ht="13" x14ac:dyDescent="0.15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</row>
    <row r="194" spans="1:25" ht="13" x14ac:dyDescent="0.15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</row>
    <row r="195" spans="1:25" ht="13" x14ac:dyDescent="0.15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</row>
    <row r="196" spans="1:25" ht="13" x14ac:dyDescent="0.15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</row>
    <row r="197" spans="1:25" ht="13" x14ac:dyDescent="0.15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</row>
    <row r="198" spans="1:25" ht="13" x14ac:dyDescent="0.15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</row>
    <row r="199" spans="1:25" ht="13" x14ac:dyDescent="0.15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</row>
    <row r="200" spans="1:25" ht="13" x14ac:dyDescent="0.15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</row>
    <row r="201" spans="1:25" ht="13" x14ac:dyDescent="0.15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</row>
    <row r="202" spans="1:25" ht="13" x14ac:dyDescent="0.15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</row>
    <row r="203" spans="1:25" ht="13" x14ac:dyDescent="0.15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</row>
    <row r="204" spans="1:25" ht="13" x14ac:dyDescent="0.15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</row>
    <row r="205" spans="1:25" ht="13" x14ac:dyDescent="0.15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</row>
    <row r="206" spans="1:25" ht="13" x14ac:dyDescent="0.15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</row>
    <row r="207" spans="1:25" ht="13" x14ac:dyDescent="0.15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</row>
    <row r="208" spans="1:25" ht="13" x14ac:dyDescent="0.15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</row>
    <row r="209" spans="1:25" ht="13" x14ac:dyDescent="0.15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</row>
    <row r="210" spans="1:25" ht="13" x14ac:dyDescent="0.15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</row>
    <row r="211" spans="1:25" ht="13" x14ac:dyDescent="0.15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</row>
    <row r="212" spans="1:25" ht="13" x14ac:dyDescent="0.15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</row>
    <row r="213" spans="1:25" ht="13" x14ac:dyDescent="0.15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</row>
    <row r="214" spans="1:25" ht="13" x14ac:dyDescent="0.15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</row>
    <row r="215" spans="1:25" ht="13" x14ac:dyDescent="0.15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</row>
    <row r="216" spans="1:25" ht="13" x14ac:dyDescent="0.15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</row>
    <row r="217" spans="1:25" ht="13" x14ac:dyDescent="0.15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</row>
    <row r="218" spans="1:25" ht="13" x14ac:dyDescent="0.15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</row>
    <row r="219" spans="1:25" ht="13" x14ac:dyDescent="0.15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</row>
    <row r="220" spans="1:25" ht="13" x14ac:dyDescent="0.15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</row>
    <row r="221" spans="1:25" ht="13" x14ac:dyDescent="0.15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</row>
    <row r="222" spans="1:25" ht="13" x14ac:dyDescent="0.15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</row>
    <row r="223" spans="1:25" ht="13" x14ac:dyDescent="0.15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</row>
    <row r="224" spans="1:25" ht="13" x14ac:dyDescent="0.15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</row>
    <row r="225" spans="1:25" ht="13" x14ac:dyDescent="0.15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</row>
    <row r="226" spans="1:25" ht="13" x14ac:dyDescent="0.15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</row>
    <row r="227" spans="1:25" ht="13" x14ac:dyDescent="0.15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</row>
    <row r="228" spans="1:25" ht="13" x14ac:dyDescent="0.15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</row>
    <row r="229" spans="1:25" ht="13" x14ac:dyDescent="0.15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</row>
    <row r="230" spans="1:25" ht="13" x14ac:dyDescent="0.15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</row>
    <row r="231" spans="1:25" ht="13" x14ac:dyDescent="0.15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</row>
    <row r="232" spans="1:25" ht="13" x14ac:dyDescent="0.15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</row>
    <row r="233" spans="1:25" ht="13" x14ac:dyDescent="0.15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</row>
    <row r="234" spans="1:25" ht="13" x14ac:dyDescent="0.15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</row>
    <row r="235" spans="1:25" ht="13" x14ac:dyDescent="0.15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</row>
    <row r="236" spans="1:25" ht="13" x14ac:dyDescent="0.15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</row>
    <row r="237" spans="1:25" ht="13" x14ac:dyDescent="0.15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</row>
    <row r="238" spans="1:25" ht="13" x14ac:dyDescent="0.15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</row>
    <row r="239" spans="1:25" ht="13" x14ac:dyDescent="0.15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</row>
    <row r="240" spans="1:25" ht="13" x14ac:dyDescent="0.15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</row>
    <row r="241" spans="1:25" ht="13" x14ac:dyDescent="0.15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</row>
    <row r="242" spans="1:25" ht="13" x14ac:dyDescent="0.15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</row>
    <row r="243" spans="1:25" ht="13" x14ac:dyDescent="0.15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</row>
    <row r="244" spans="1:25" ht="13" x14ac:dyDescent="0.15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</row>
    <row r="245" spans="1:25" ht="13" x14ac:dyDescent="0.15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</row>
    <row r="246" spans="1:25" ht="13" x14ac:dyDescent="0.15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</row>
    <row r="247" spans="1:25" ht="13" x14ac:dyDescent="0.15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</row>
    <row r="248" spans="1:25" ht="13" x14ac:dyDescent="0.15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</row>
    <row r="249" spans="1:25" ht="13" x14ac:dyDescent="0.15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</row>
    <row r="250" spans="1:25" ht="13" x14ac:dyDescent="0.15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</row>
    <row r="251" spans="1:25" ht="13" x14ac:dyDescent="0.15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</row>
    <row r="252" spans="1:25" ht="13" x14ac:dyDescent="0.15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</row>
    <row r="253" spans="1:25" ht="13" x14ac:dyDescent="0.15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</row>
    <row r="254" spans="1:25" ht="13" x14ac:dyDescent="0.15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</row>
    <row r="255" spans="1:25" ht="13" x14ac:dyDescent="0.15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</row>
    <row r="256" spans="1:25" ht="13" x14ac:dyDescent="0.15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</row>
    <row r="257" spans="1:25" ht="13" x14ac:dyDescent="0.15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</row>
    <row r="258" spans="1:25" ht="13" x14ac:dyDescent="0.15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</row>
    <row r="259" spans="1:25" ht="13" x14ac:dyDescent="0.15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</row>
    <row r="260" spans="1:25" ht="13" x14ac:dyDescent="0.15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</row>
    <row r="261" spans="1:25" ht="13" x14ac:dyDescent="0.15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</row>
    <row r="262" spans="1:25" ht="13" x14ac:dyDescent="0.15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</row>
    <row r="263" spans="1:25" ht="13" x14ac:dyDescent="0.15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</row>
    <row r="264" spans="1:25" ht="13" x14ac:dyDescent="0.15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</row>
    <row r="265" spans="1:25" ht="13" x14ac:dyDescent="0.15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</row>
    <row r="266" spans="1:25" ht="13" x14ac:dyDescent="0.15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</row>
    <row r="267" spans="1:25" ht="13" x14ac:dyDescent="0.15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</row>
    <row r="268" spans="1:25" ht="13" x14ac:dyDescent="0.15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</row>
    <row r="269" spans="1:25" ht="13" x14ac:dyDescent="0.15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</row>
    <row r="270" spans="1:25" ht="13" x14ac:dyDescent="0.15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</row>
    <row r="271" spans="1:25" ht="13" x14ac:dyDescent="0.15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</row>
    <row r="272" spans="1:25" ht="13" x14ac:dyDescent="0.15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</row>
    <row r="273" spans="1:25" ht="13" x14ac:dyDescent="0.15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</row>
    <row r="274" spans="1:25" ht="13" x14ac:dyDescent="0.15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</row>
    <row r="275" spans="1:25" ht="13" x14ac:dyDescent="0.15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</row>
    <row r="276" spans="1:25" ht="13" x14ac:dyDescent="0.15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</row>
    <row r="277" spans="1:25" ht="13" x14ac:dyDescent="0.15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</row>
    <row r="278" spans="1:25" ht="13" x14ac:dyDescent="0.15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</row>
    <row r="279" spans="1:25" ht="13" x14ac:dyDescent="0.15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</row>
    <row r="280" spans="1:25" ht="13" x14ac:dyDescent="0.15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</row>
    <row r="281" spans="1:25" ht="13" x14ac:dyDescent="0.15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</row>
    <row r="282" spans="1:25" ht="13" x14ac:dyDescent="0.15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</row>
    <row r="283" spans="1:25" ht="13" x14ac:dyDescent="0.15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</row>
    <row r="284" spans="1:25" ht="13" x14ac:dyDescent="0.15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</row>
    <row r="285" spans="1:25" ht="13" x14ac:dyDescent="0.15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</row>
    <row r="286" spans="1:25" ht="13" x14ac:dyDescent="0.15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</row>
    <row r="287" spans="1:25" ht="13" x14ac:dyDescent="0.15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</row>
    <row r="288" spans="1:25" ht="13" x14ac:dyDescent="0.15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</row>
    <row r="289" spans="1:25" ht="13" x14ac:dyDescent="0.15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</row>
    <row r="290" spans="1:25" ht="13" x14ac:dyDescent="0.15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</row>
    <row r="291" spans="1:25" ht="13" x14ac:dyDescent="0.15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</row>
    <row r="292" spans="1:25" ht="13" x14ac:dyDescent="0.15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</row>
    <row r="293" spans="1:25" ht="13" x14ac:dyDescent="0.15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</row>
    <row r="294" spans="1:25" ht="13" x14ac:dyDescent="0.15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</row>
    <row r="295" spans="1:25" ht="13" x14ac:dyDescent="0.15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</row>
    <row r="296" spans="1:25" ht="13" x14ac:dyDescent="0.15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</row>
    <row r="297" spans="1:25" ht="13" x14ac:dyDescent="0.15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</row>
    <row r="298" spans="1:25" ht="13" x14ac:dyDescent="0.15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</row>
    <row r="299" spans="1:25" ht="13" x14ac:dyDescent="0.15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</row>
    <row r="300" spans="1:25" ht="13" x14ac:dyDescent="0.15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</row>
    <row r="301" spans="1:25" ht="13" x14ac:dyDescent="0.15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</row>
    <row r="302" spans="1:25" ht="13" x14ac:dyDescent="0.15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</row>
    <row r="303" spans="1:25" ht="13" x14ac:dyDescent="0.15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</row>
    <row r="304" spans="1:25" ht="13" x14ac:dyDescent="0.15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</row>
    <row r="305" spans="1:25" ht="13" x14ac:dyDescent="0.15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</row>
    <row r="306" spans="1:25" ht="13" x14ac:dyDescent="0.15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</row>
    <row r="307" spans="1:25" ht="13" x14ac:dyDescent="0.15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</row>
    <row r="308" spans="1:25" ht="13" x14ac:dyDescent="0.15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</row>
    <row r="309" spans="1:25" ht="13" x14ac:dyDescent="0.15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</row>
    <row r="310" spans="1:25" ht="13" x14ac:dyDescent="0.15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</row>
    <row r="311" spans="1:25" ht="13" x14ac:dyDescent="0.15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</row>
    <row r="312" spans="1:25" ht="13" x14ac:dyDescent="0.15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</row>
    <row r="313" spans="1:25" ht="13" x14ac:dyDescent="0.15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</row>
    <row r="314" spans="1:25" ht="13" x14ac:dyDescent="0.15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</row>
    <row r="315" spans="1:25" ht="13" x14ac:dyDescent="0.15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</row>
    <row r="316" spans="1:25" ht="13" x14ac:dyDescent="0.15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</row>
    <row r="317" spans="1:25" ht="13" x14ac:dyDescent="0.15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</row>
    <row r="318" spans="1:25" ht="13" x14ac:dyDescent="0.15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</row>
    <row r="319" spans="1:25" ht="13" x14ac:dyDescent="0.15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</row>
    <row r="320" spans="1:25" ht="13" x14ac:dyDescent="0.15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</row>
    <row r="321" spans="1:25" ht="13" x14ac:dyDescent="0.15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</row>
    <row r="322" spans="1:25" ht="13" x14ac:dyDescent="0.15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</row>
    <row r="323" spans="1:25" ht="13" x14ac:dyDescent="0.15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</row>
    <row r="324" spans="1:25" ht="13" x14ac:dyDescent="0.15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</row>
    <row r="325" spans="1:25" ht="13" x14ac:dyDescent="0.15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</row>
    <row r="326" spans="1:25" ht="13" x14ac:dyDescent="0.15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</row>
    <row r="327" spans="1:25" ht="13" x14ac:dyDescent="0.15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</row>
    <row r="328" spans="1:25" ht="13" x14ac:dyDescent="0.15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</row>
    <row r="329" spans="1:25" ht="13" x14ac:dyDescent="0.15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</row>
    <row r="330" spans="1:25" ht="13" x14ac:dyDescent="0.15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</row>
    <row r="331" spans="1:25" ht="13" x14ac:dyDescent="0.15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</row>
    <row r="332" spans="1:25" ht="13" x14ac:dyDescent="0.15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</row>
    <row r="333" spans="1:25" ht="13" x14ac:dyDescent="0.15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</row>
    <row r="334" spans="1:25" ht="13" x14ac:dyDescent="0.15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</row>
    <row r="335" spans="1:25" ht="13" x14ac:dyDescent="0.15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</row>
    <row r="336" spans="1:25" ht="13" x14ac:dyDescent="0.15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</row>
    <row r="337" spans="1:25" ht="13" x14ac:dyDescent="0.15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</row>
    <row r="338" spans="1:25" ht="13" x14ac:dyDescent="0.15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</row>
    <row r="339" spans="1:25" ht="13" x14ac:dyDescent="0.15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</row>
    <row r="340" spans="1:25" ht="13" x14ac:dyDescent="0.15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</row>
    <row r="341" spans="1:25" ht="13" x14ac:dyDescent="0.15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</row>
    <row r="342" spans="1:25" ht="13" x14ac:dyDescent="0.15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</row>
    <row r="343" spans="1:25" ht="13" x14ac:dyDescent="0.15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</row>
    <row r="344" spans="1:25" ht="13" x14ac:dyDescent="0.15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</row>
    <row r="345" spans="1:25" ht="13" x14ac:dyDescent="0.15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</row>
    <row r="346" spans="1:25" ht="13" x14ac:dyDescent="0.15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</row>
    <row r="347" spans="1:25" ht="13" x14ac:dyDescent="0.15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</row>
    <row r="348" spans="1:25" ht="13" x14ac:dyDescent="0.15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</row>
    <row r="349" spans="1:25" ht="13" x14ac:dyDescent="0.15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</row>
    <row r="350" spans="1:25" ht="13" x14ac:dyDescent="0.15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</row>
    <row r="351" spans="1:25" ht="13" x14ac:dyDescent="0.15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</row>
    <row r="352" spans="1:25" ht="13" x14ac:dyDescent="0.15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</row>
    <row r="353" spans="1:25" ht="13" x14ac:dyDescent="0.15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</row>
    <row r="354" spans="1:25" ht="13" x14ac:dyDescent="0.15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</row>
    <row r="355" spans="1:25" ht="13" x14ac:dyDescent="0.15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</row>
    <row r="356" spans="1:25" ht="13" x14ac:dyDescent="0.15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</row>
    <row r="357" spans="1:25" ht="13" x14ac:dyDescent="0.15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</row>
    <row r="358" spans="1:25" ht="13" x14ac:dyDescent="0.15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</row>
    <row r="359" spans="1:25" ht="13" x14ac:dyDescent="0.15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</row>
    <row r="360" spans="1:25" ht="13" x14ac:dyDescent="0.15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</row>
    <row r="361" spans="1:25" ht="13" x14ac:dyDescent="0.15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</row>
    <row r="362" spans="1:25" ht="13" x14ac:dyDescent="0.15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</row>
    <row r="363" spans="1:25" ht="13" x14ac:dyDescent="0.15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</row>
    <row r="364" spans="1:25" ht="13" x14ac:dyDescent="0.15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</row>
    <row r="365" spans="1:25" ht="13" x14ac:dyDescent="0.15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</row>
    <row r="366" spans="1:25" ht="13" x14ac:dyDescent="0.15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</row>
    <row r="367" spans="1:25" ht="13" x14ac:dyDescent="0.15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</row>
    <row r="368" spans="1:25" ht="13" x14ac:dyDescent="0.15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</row>
    <row r="369" spans="1:25" ht="13" x14ac:dyDescent="0.15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</row>
    <row r="370" spans="1:25" ht="13" x14ac:dyDescent="0.15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</row>
    <row r="371" spans="1:25" ht="13" x14ac:dyDescent="0.15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</row>
    <row r="372" spans="1:25" ht="13" x14ac:dyDescent="0.15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</row>
    <row r="373" spans="1:25" ht="13" x14ac:dyDescent="0.15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</row>
    <row r="374" spans="1:25" ht="13" x14ac:dyDescent="0.15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</row>
    <row r="375" spans="1:25" ht="13" x14ac:dyDescent="0.15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</row>
    <row r="376" spans="1:25" ht="13" x14ac:dyDescent="0.15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</row>
    <row r="377" spans="1:25" ht="13" x14ac:dyDescent="0.15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</row>
    <row r="378" spans="1:25" ht="13" x14ac:dyDescent="0.15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</row>
    <row r="379" spans="1:25" ht="13" x14ac:dyDescent="0.15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</row>
    <row r="380" spans="1:25" ht="13" x14ac:dyDescent="0.15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</row>
    <row r="381" spans="1:25" ht="13" x14ac:dyDescent="0.15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</row>
    <row r="382" spans="1:25" ht="13" x14ac:dyDescent="0.15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</row>
    <row r="383" spans="1:25" ht="13" x14ac:dyDescent="0.15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</row>
    <row r="384" spans="1:25" ht="13" x14ac:dyDescent="0.15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</row>
    <row r="385" spans="1:25" ht="13" x14ac:dyDescent="0.15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</row>
    <row r="386" spans="1:25" ht="13" x14ac:dyDescent="0.15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</row>
    <row r="387" spans="1:25" ht="13" x14ac:dyDescent="0.15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</row>
    <row r="388" spans="1:25" ht="13" x14ac:dyDescent="0.15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</row>
    <row r="389" spans="1:25" ht="13" x14ac:dyDescent="0.15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</row>
    <row r="390" spans="1:25" ht="13" x14ac:dyDescent="0.15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</row>
    <row r="391" spans="1:25" ht="13" x14ac:dyDescent="0.15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</row>
    <row r="392" spans="1:25" ht="13" x14ac:dyDescent="0.15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</row>
    <row r="393" spans="1:25" ht="13" x14ac:dyDescent="0.15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</row>
    <row r="394" spans="1:25" ht="13" x14ac:dyDescent="0.15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</row>
    <row r="395" spans="1:25" ht="13" x14ac:dyDescent="0.15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</row>
    <row r="396" spans="1:25" ht="13" x14ac:dyDescent="0.15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</row>
    <row r="397" spans="1:25" ht="13" x14ac:dyDescent="0.15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</row>
    <row r="398" spans="1:25" ht="13" x14ac:dyDescent="0.15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</row>
    <row r="399" spans="1:25" ht="13" x14ac:dyDescent="0.15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</row>
    <row r="400" spans="1:25" ht="13" x14ac:dyDescent="0.15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</row>
    <row r="401" spans="1:25" ht="13" x14ac:dyDescent="0.15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</row>
    <row r="402" spans="1:25" ht="13" x14ac:dyDescent="0.15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</row>
    <row r="403" spans="1:25" ht="13" x14ac:dyDescent="0.15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</row>
    <row r="404" spans="1:25" ht="13" x14ac:dyDescent="0.15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</row>
    <row r="405" spans="1:25" ht="13" x14ac:dyDescent="0.15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</row>
    <row r="406" spans="1:25" ht="13" x14ac:dyDescent="0.15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</row>
    <row r="407" spans="1:25" ht="13" x14ac:dyDescent="0.15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</row>
    <row r="408" spans="1:25" ht="13" x14ac:dyDescent="0.15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</row>
    <row r="409" spans="1:25" ht="13" x14ac:dyDescent="0.15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</row>
    <row r="410" spans="1:25" ht="13" x14ac:dyDescent="0.15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</row>
    <row r="411" spans="1:25" ht="13" x14ac:dyDescent="0.15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</row>
    <row r="412" spans="1:25" ht="13" x14ac:dyDescent="0.15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</row>
    <row r="413" spans="1:25" ht="13" x14ac:dyDescent="0.15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</row>
    <row r="414" spans="1:25" ht="13" x14ac:dyDescent="0.15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</row>
    <row r="415" spans="1:25" ht="13" x14ac:dyDescent="0.15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</row>
    <row r="416" spans="1:25" ht="13" x14ac:dyDescent="0.15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</row>
    <row r="417" spans="1:25" ht="13" x14ac:dyDescent="0.15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</row>
    <row r="418" spans="1:25" ht="13" x14ac:dyDescent="0.15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</row>
    <row r="419" spans="1:25" ht="13" x14ac:dyDescent="0.15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</row>
    <row r="420" spans="1:25" ht="13" x14ac:dyDescent="0.15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</row>
    <row r="421" spans="1:25" ht="13" x14ac:dyDescent="0.15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</row>
    <row r="422" spans="1:25" ht="13" x14ac:dyDescent="0.15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</row>
    <row r="423" spans="1:25" ht="13" x14ac:dyDescent="0.15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</row>
    <row r="424" spans="1:25" ht="13" x14ac:dyDescent="0.15">
      <c r="A424" s="20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</row>
    <row r="425" spans="1:25" ht="13" x14ac:dyDescent="0.15">
      <c r="A425" s="20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</row>
    <row r="426" spans="1:25" ht="13" x14ac:dyDescent="0.15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</row>
    <row r="427" spans="1:25" ht="13" x14ac:dyDescent="0.15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</row>
    <row r="428" spans="1:25" ht="13" x14ac:dyDescent="0.15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</row>
    <row r="429" spans="1:25" ht="13" x14ac:dyDescent="0.15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</row>
    <row r="430" spans="1:25" ht="13" x14ac:dyDescent="0.15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</row>
    <row r="431" spans="1:25" ht="13" x14ac:dyDescent="0.15">
      <c r="A431" s="20"/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</row>
    <row r="432" spans="1:25" ht="13" x14ac:dyDescent="0.15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</row>
    <row r="433" spans="1:25" ht="13" x14ac:dyDescent="0.15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</row>
    <row r="434" spans="1:25" ht="13" x14ac:dyDescent="0.15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</row>
    <row r="435" spans="1:25" ht="13" x14ac:dyDescent="0.15">
      <c r="A435" s="20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</row>
    <row r="436" spans="1:25" ht="13" x14ac:dyDescent="0.15">
      <c r="A436" s="20"/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</row>
    <row r="437" spans="1:25" ht="13" x14ac:dyDescent="0.15">
      <c r="A437" s="20"/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</row>
    <row r="438" spans="1:25" ht="13" x14ac:dyDescent="0.15">
      <c r="A438" s="20"/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</row>
    <row r="439" spans="1:25" ht="13" x14ac:dyDescent="0.15">
      <c r="A439" s="20"/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</row>
    <row r="440" spans="1:25" ht="13" x14ac:dyDescent="0.15">
      <c r="A440" s="20"/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</row>
    <row r="441" spans="1:25" ht="13" x14ac:dyDescent="0.15">
      <c r="A441" s="20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</row>
    <row r="442" spans="1:25" ht="13" x14ac:dyDescent="0.15">
      <c r="A442" s="20"/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</row>
    <row r="443" spans="1:25" ht="13" x14ac:dyDescent="0.15">
      <c r="A443" s="20"/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</row>
    <row r="444" spans="1:25" ht="13" x14ac:dyDescent="0.15">
      <c r="A444" s="20"/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</row>
    <row r="445" spans="1:25" ht="13" x14ac:dyDescent="0.15">
      <c r="A445" s="20"/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</row>
    <row r="446" spans="1:25" ht="13" x14ac:dyDescent="0.15">
      <c r="A446" s="20"/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</row>
    <row r="447" spans="1:25" ht="13" x14ac:dyDescent="0.15">
      <c r="A447" s="20"/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</row>
    <row r="448" spans="1:25" ht="13" x14ac:dyDescent="0.15">
      <c r="A448" s="20"/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</row>
    <row r="449" spans="1:25" ht="13" x14ac:dyDescent="0.15">
      <c r="A449" s="20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</row>
    <row r="450" spans="1:25" ht="13" x14ac:dyDescent="0.15">
      <c r="A450" s="20"/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</row>
    <row r="451" spans="1:25" ht="13" x14ac:dyDescent="0.15">
      <c r="A451" s="20"/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</row>
    <row r="452" spans="1:25" ht="13" x14ac:dyDescent="0.15">
      <c r="A452" s="20"/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</row>
    <row r="453" spans="1:25" ht="13" x14ac:dyDescent="0.15">
      <c r="A453" s="20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</row>
    <row r="454" spans="1:25" ht="13" x14ac:dyDescent="0.15">
      <c r="A454" s="20"/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</row>
    <row r="455" spans="1:25" ht="13" x14ac:dyDescent="0.15">
      <c r="A455" s="20"/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</row>
    <row r="456" spans="1:25" ht="13" x14ac:dyDescent="0.15">
      <c r="A456" s="20"/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</row>
    <row r="457" spans="1:25" ht="13" x14ac:dyDescent="0.15">
      <c r="A457" s="20"/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</row>
    <row r="458" spans="1:25" ht="13" x14ac:dyDescent="0.15">
      <c r="A458" s="20"/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</row>
    <row r="459" spans="1:25" ht="13" x14ac:dyDescent="0.15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</row>
    <row r="460" spans="1:25" ht="13" x14ac:dyDescent="0.15">
      <c r="A460" s="20"/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</row>
    <row r="461" spans="1:25" ht="13" x14ac:dyDescent="0.15">
      <c r="A461" s="20"/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</row>
    <row r="462" spans="1:25" ht="13" x14ac:dyDescent="0.15">
      <c r="A462" s="20"/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</row>
    <row r="463" spans="1:25" ht="13" x14ac:dyDescent="0.15">
      <c r="A463" s="20"/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</row>
    <row r="464" spans="1:25" ht="13" x14ac:dyDescent="0.15">
      <c r="A464" s="20"/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</row>
    <row r="465" spans="1:25" ht="13" x14ac:dyDescent="0.15">
      <c r="A465" s="20"/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</row>
    <row r="466" spans="1:25" ht="13" x14ac:dyDescent="0.15">
      <c r="A466" s="20"/>
      <c r="B466" s="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</row>
    <row r="467" spans="1:25" ht="13" x14ac:dyDescent="0.15">
      <c r="A467" s="20"/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</row>
    <row r="468" spans="1:25" ht="13" x14ac:dyDescent="0.15">
      <c r="A468" s="20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</row>
    <row r="469" spans="1:25" ht="13" x14ac:dyDescent="0.15">
      <c r="A469" s="20"/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</row>
    <row r="470" spans="1:25" ht="13" x14ac:dyDescent="0.15">
      <c r="A470" s="20"/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</row>
    <row r="471" spans="1:25" ht="13" x14ac:dyDescent="0.15">
      <c r="A471" s="20"/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</row>
    <row r="472" spans="1:25" ht="13" x14ac:dyDescent="0.15">
      <c r="A472" s="20"/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</row>
    <row r="473" spans="1:25" ht="13" x14ac:dyDescent="0.15">
      <c r="A473" s="20"/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</row>
    <row r="474" spans="1:25" ht="13" x14ac:dyDescent="0.15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</row>
    <row r="475" spans="1:25" ht="13" x14ac:dyDescent="0.15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</row>
    <row r="476" spans="1:25" ht="13" x14ac:dyDescent="0.15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</row>
    <row r="477" spans="1:25" ht="13" x14ac:dyDescent="0.15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</row>
    <row r="478" spans="1:25" ht="13" x14ac:dyDescent="0.15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</row>
    <row r="479" spans="1:25" ht="13" x14ac:dyDescent="0.15">
      <c r="A479" s="20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</row>
    <row r="480" spans="1:25" ht="13" x14ac:dyDescent="0.15">
      <c r="A480" s="20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</row>
    <row r="481" spans="1:25" ht="13" x14ac:dyDescent="0.15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</row>
    <row r="482" spans="1:25" ht="13" x14ac:dyDescent="0.15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</row>
    <row r="483" spans="1:25" ht="13" x14ac:dyDescent="0.15">
      <c r="A483" s="20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</row>
    <row r="484" spans="1:25" ht="13" x14ac:dyDescent="0.15">
      <c r="A484" s="20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</row>
    <row r="485" spans="1:25" ht="13" x14ac:dyDescent="0.15">
      <c r="A485" s="20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</row>
    <row r="486" spans="1:25" ht="13" x14ac:dyDescent="0.15">
      <c r="A486" s="20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</row>
    <row r="487" spans="1:25" ht="13" x14ac:dyDescent="0.15">
      <c r="A487" s="20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</row>
    <row r="488" spans="1:25" ht="13" x14ac:dyDescent="0.15">
      <c r="A488" s="20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</row>
    <row r="489" spans="1:25" ht="13" x14ac:dyDescent="0.15">
      <c r="A489" s="20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</row>
    <row r="490" spans="1:25" ht="13" x14ac:dyDescent="0.15">
      <c r="A490" s="20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</row>
    <row r="491" spans="1:25" ht="13" x14ac:dyDescent="0.15">
      <c r="A491" s="20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</row>
    <row r="492" spans="1:25" ht="13" x14ac:dyDescent="0.15">
      <c r="A492" s="20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</row>
    <row r="493" spans="1:25" ht="13" x14ac:dyDescent="0.15">
      <c r="A493" s="20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</row>
    <row r="494" spans="1:25" ht="13" x14ac:dyDescent="0.15">
      <c r="A494" s="20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</row>
    <row r="495" spans="1:25" ht="13" x14ac:dyDescent="0.15">
      <c r="A495" s="20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</row>
    <row r="496" spans="1:25" ht="13" x14ac:dyDescent="0.15">
      <c r="A496" s="20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</row>
    <row r="497" spans="1:25" ht="13" x14ac:dyDescent="0.15">
      <c r="A497" s="20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</row>
    <row r="498" spans="1:25" ht="13" x14ac:dyDescent="0.15">
      <c r="A498" s="20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</row>
    <row r="499" spans="1:25" ht="13" x14ac:dyDescent="0.15">
      <c r="A499" s="20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</row>
    <row r="500" spans="1:25" ht="13" x14ac:dyDescent="0.15">
      <c r="A500" s="20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</row>
    <row r="501" spans="1:25" ht="13" x14ac:dyDescent="0.15">
      <c r="A501" s="20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</row>
    <row r="502" spans="1:25" ht="13" x14ac:dyDescent="0.15">
      <c r="A502" s="20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</row>
    <row r="503" spans="1:25" ht="13" x14ac:dyDescent="0.15">
      <c r="A503" s="20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</row>
    <row r="504" spans="1:25" ht="13" x14ac:dyDescent="0.15">
      <c r="A504" s="20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</row>
    <row r="505" spans="1:25" ht="13" x14ac:dyDescent="0.15">
      <c r="A505" s="20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</row>
    <row r="506" spans="1:25" ht="13" x14ac:dyDescent="0.15">
      <c r="A506" s="20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</row>
    <row r="507" spans="1:25" ht="13" x14ac:dyDescent="0.15">
      <c r="A507" s="20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</row>
    <row r="508" spans="1:25" ht="13" x14ac:dyDescent="0.15">
      <c r="A508" s="20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</row>
    <row r="509" spans="1:25" ht="13" x14ac:dyDescent="0.15">
      <c r="A509" s="20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</row>
    <row r="510" spans="1:25" ht="13" x14ac:dyDescent="0.15">
      <c r="A510" s="20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</row>
    <row r="511" spans="1:25" ht="13" x14ac:dyDescent="0.15">
      <c r="A511" s="20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</row>
    <row r="512" spans="1:25" ht="13" x14ac:dyDescent="0.15">
      <c r="A512" s="20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</row>
    <row r="513" spans="1:25" ht="13" x14ac:dyDescent="0.15">
      <c r="A513" s="20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</row>
    <row r="514" spans="1:25" ht="13" x14ac:dyDescent="0.15">
      <c r="A514" s="20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</row>
    <row r="515" spans="1:25" ht="13" x14ac:dyDescent="0.15">
      <c r="A515" s="20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</row>
    <row r="516" spans="1:25" ht="13" x14ac:dyDescent="0.15">
      <c r="A516" s="20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</row>
    <row r="517" spans="1:25" ht="13" x14ac:dyDescent="0.15">
      <c r="A517" s="20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</row>
    <row r="518" spans="1:25" ht="13" x14ac:dyDescent="0.15">
      <c r="A518" s="20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</row>
    <row r="519" spans="1:25" ht="13" x14ac:dyDescent="0.15">
      <c r="A519" s="20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</row>
    <row r="520" spans="1:25" ht="13" x14ac:dyDescent="0.15">
      <c r="A520" s="20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</row>
    <row r="521" spans="1:25" ht="13" x14ac:dyDescent="0.15">
      <c r="A521" s="20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</row>
    <row r="522" spans="1:25" ht="13" x14ac:dyDescent="0.15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</row>
    <row r="523" spans="1:25" ht="13" x14ac:dyDescent="0.15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</row>
    <row r="524" spans="1:25" ht="13" x14ac:dyDescent="0.15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</row>
    <row r="525" spans="1:25" ht="13" x14ac:dyDescent="0.15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</row>
    <row r="526" spans="1:25" ht="13" x14ac:dyDescent="0.15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</row>
    <row r="527" spans="1:25" ht="13" x14ac:dyDescent="0.15">
      <c r="A527" s="20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</row>
    <row r="528" spans="1:25" ht="13" x14ac:dyDescent="0.15">
      <c r="A528" s="20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</row>
    <row r="529" spans="1:25" ht="13" x14ac:dyDescent="0.15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</row>
    <row r="530" spans="1:25" ht="13" x14ac:dyDescent="0.15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</row>
    <row r="531" spans="1:25" ht="13" x14ac:dyDescent="0.15">
      <c r="A531" s="20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</row>
    <row r="532" spans="1:25" ht="13" x14ac:dyDescent="0.15">
      <c r="A532" s="20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</row>
    <row r="533" spans="1:25" ht="13" x14ac:dyDescent="0.15">
      <c r="A533" s="20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</row>
    <row r="534" spans="1:25" ht="13" x14ac:dyDescent="0.15">
      <c r="A534" s="20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</row>
    <row r="535" spans="1:25" ht="13" x14ac:dyDescent="0.15">
      <c r="A535" s="20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</row>
    <row r="536" spans="1:25" ht="13" x14ac:dyDescent="0.15">
      <c r="A536" s="20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</row>
    <row r="537" spans="1:25" ht="13" x14ac:dyDescent="0.15">
      <c r="A537" s="20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</row>
    <row r="538" spans="1:25" ht="13" x14ac:dyDescent="0.15">
      <c r="A538" s="20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</row>
    <row r="539" spans="1:25" ht="13" x14ac:dyDescent="0.15">
      <c r="A539" s="20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</row>
    <row r="540" spans="1:25" ht="13" x14ac:dyDescent="0.15">
      <c r="A540" s="20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</row>
    <row r="541" spans="1:25" ht="13" x14ac:dyDescent="0.15">
      <c r="A541" s="20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</row>
    <row r="542" spans="1:25" ht="13" x14ac:dyDescent="0.15">
      <c r="A542" s="20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</row>
    <row r="543" spans="1:25" ht="13" x14ac:dyDescent="0.15">
      <c r="A543" s="20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</row>
    <row r="544" spans="1:25" ht="13" x14ac:dyDescent="0.15">
      <c r="A544" s="20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</row>
    <row r="545" spans="1:25" ht="13" x14ac:dyDescent="0.15">
      <c r="A545" s="20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</row>
    <row r="546" spans="1:25" ht="13" x14ac:dyDescent="0.15">
      <c r="A546" s="20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</row>
    <row r="547" spans="1:25" ht="13" x14ac:dyDescent="0.15">
      <c r="A547" s="20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</row>
    <row r="548" spans="1:25" ht="13" x14ac:dyDescent="0.15">
      <c r="A548" s="20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</row>
    <row r="549" spans="1:25" ht="13" x14ac:dyDescent="0.15">
      <c r="A549" s="20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</row>
    <row r="550" spans="1:25" ht="13" x14ac:dyDescent="0.15">
      <c r="A550" s="20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</row>
    <row r="551" spans="1:25" ht="13" x14ac:dyDescent="0.15">
      <c r="A551" s="20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</row>
    <row r="552" spans="1:25" ht="13" x14ac:dyDescent="0.15">
      <c r="A552" s="20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</row>
    <row r="553" spans="1:25" ht="13" x14ac:dyDescent="0.15">
      <c r="A553" s="20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</row>
    <row r="554" spans="1:25" ht="13" x14ac:dyDescent="0.15">
      <c r="A554" s="20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</row>
    <row r="555" spans="1:25" ht="13" x14ac:dyDescent="0.15">
      <c r="A555" s="20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</row>
    <row r="556" spans="1:25" ht="13" x14ac:dyDescent="0.15">
      <c r="A556" s="20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</row>
    <row r="557" spans="1:25" ht="13" x14ac:dyDescent="0.15">
      <c r="A557" s="20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</row>
    <row r="558" spans="1:25" ht="13" x14ac:dyDescent="0.15">
      <c r="A558" s="20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</row>
    <row r="559" spans="1:25" ht="13" x14ac:dyDescent="0.15">
      <c r="A559" s="20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</row>
    <row r="560" spans="1:25" ht="13" x14ac:dyDescent="0.15">
      <c r="A560" s="20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</row>
    <row r="561" spans="1:25" ht="13" x14ac:dyDescent="0.15">
      <c r="A561" s="20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</row>
    <row r="562" spans="1:25" ht="13" x14ac:dyDescent="0.15">
      <c r="A562" s="20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</row>
    <row r="563" spans="1:25" ht="13" x14ac:dyDescent="0.15">
      <c r="A563" s="20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</row>
    <row r="564" spans="1:25" ht="13" x14ac:dyDescent="0.15">
      <c r="A564" s="20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</row>
    <row r="565" spans="1:25" ht="13" x14ac:dyDescent="0.15">
      <c r="A565" s="20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</row>
    <row r="566" spans="1:25" ht="13" x14ac:dyDescent="0.15">
      <c r="A566" s="20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</row>
    <row r="567" spans="1:25" ht="13" x14ac:dyDescent="0.15">
      <c r="A567" s="20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</row>
    <row r="568" spans="1:25" ht="13" x14ac:dyDescent="0.15">
      <c r="A568" s="20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</row>
    <row r="569" spans="1:25" ht="13" x14ac:dyDescent="0.15">
      <c r="A569" s="20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</row>
    <row r="570" spans="1:25" ht="13" x14ac:dyDescent="0.15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</row>
    <row r="571" spans="1:25" ht="13" x14ac:dyDescent="0.15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</row>
    <row r="572" spans="1:25" ht="13" x14ac:dyDescent="0.15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</row>
    <row r="573" spans="1:25" ht="13" x14ac:dyDescent="0.15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</row>
    <row r="574" spans="1:25" ht="13" x14ac:dyDescent="0.15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</row>
    <row r="575" spans="1:25" ht="13" x14ac:dyDescent="0.15">
      <c r="A575" s="20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</row>
    <row r="576" spans="1:25" ht="13" x14ac:dyDescent="0.15">
      <c r="A576" s="20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</row>
    <row r="577" spans="1:25" ht="13" x14ac:dyDescent="0.15">
      <c r="A577" s="20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</row>
    <row r="578" spans="1:25" ht="13" x14ac:dyDescent="0.15">
      <c r="A578" s="20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</row>
    <row r="579" spans="1:25" ht="13" x14ac:dyDescent="0.15">
      <c r="A579" s="20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</row>
    <row r="580" spans="1:25" ht="13" x14ac:dyDescent="0.15">
      <c r="A580" s="20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</row>
    <row r="581" spans="1:25" ht="13" x14ac:dyDescent="0.15">
      <c r="A581" s="20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</row>
    <row r="582" spans="1:25" ht="13" x14ac:dyDescent="0.15">
      <c r="A582" s="20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</row>
    <row r="583" spans="1:25" ht="13" x14ac:dyDescent="0.15">
      <c r="A583" s="20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</row>
    <row r="584" spans="1:25" ht="13" x14ac:dyDescent="0.15">
      <c r="A584" s="20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</row>
    <row r="585" spans="1:25" ht="13" x14ac:dyDescent="0.15">
      <c r="A585" s="20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</row>
    <row r="586" spans="1:25" ht="13" x14ac:dyDescent="0.15">
      <c r="A586" s="20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</row>
    <row r="587" spans="1:25" ht="13" x14ac:dyDescent="0.15">
      <c r="A587" s="20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</row>
    <row r="588" spans="1:25" ht="13" x14ac:dyDescent="0.15">
      <c r="A588" s="20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</row>
    <row r="589" spans="1:25" ht="13" x14ac:dyDescent="0.15">
      <c r="A589" s="20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</row>
    <row r="590" spans="1:25" ht="13" x14ac:dyDescent="0.15">
      <c r="A590" s="20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</row>
    <row r="591" spans="1:25" ht="13" x14ac:dyDescent="0.15">
      <c r="A591" s="20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</row>
    <row r="592" spans="1:25" ht="13" x14ac:dyDescent="0.15">
      <c r="A592" s="20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</row>
    <row r="593" spans="1:25" ht="13" x14ac:dyDescent="0.15">
      <c r="A593" s="20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</row>
    <row r="594" spans="1:25" ht="13" x14ac:dyDescent="0.15">
      <c r="A594" s="20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</row>
    <row r="595" spans="1:25" ht="13" x14ac:dyDescent="0.15">
      <c r="A595" s="20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</row>
    <row r="596" spans="1:25" ht="13" x14ac:dyDescent="0.15">
      <c r="A596" s="20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</row>
    <row r="597" spans="1:25" ht="13" x14ac:dyDescent="0.15">
      <c r="A597" s="20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</row>
    <row r="598" spans="1:25" ht="13" x14ac:dyDescent="0.15">
      <c r="A598" s="20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</row>
    <row r="599" spans="1:25" ht="13" x14ac:dyDescent="0.15">
      <c r="A599" s="20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</row>
    <row r="600" spans="1:25" ht="13" x14ac:dyDescent="0.15">
      <c r="A600" s="20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</row>
    <row r="601" spans="1:25" ht="13" x14ac:dyDescent="0.15">
      <c r="A601" s="20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</row>
    <row r="602" spans="1:25" ht="13" x14ac:dyDescent="0.15">
      <c r="A602" s="20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</row>
    <row r="603" spans="1:25" ht="13" x14ac:dyDescent="0.15">
      <c r="A603" s="20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</row>
    <row r="604" spans="1:25" ht="13" x14ac:dyDescent="0.15">
      <c r="A604" s="20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</row>
    <row r="605" spans="1:25" ht="13" x14ac:dyDescent="0.15">
      <c r="A605" s="20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</row>
    <row r="606" spans="1:25" ht="13" x14ac:dyDescent="0.15">
      <c r="A606" s="20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</row>
    <row r="607" spans="1:25" ht="13" x14ac:dyDescent="0.15">
      <c r="A607" s="20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</row>
    <row r="608" spans="1:25" ht="13" x14ac:dyDescent="0.15">
      <c r="A608" s="20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</row>
    <row r="609" spans="1:25" ht="13" x14ac:dyDescent="0.15">
      <c r="A609" s="20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</row>
    <row r="610" spans="1:25" ht="13" x14ac:dyDescent="0.15">
      <c r="A610" s="20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</row>
    <row r="611" spans="1:25" ht="13" x14ac:dyDescent="0.15">
      <c r="A611" s="20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</row>
    <row r="612" spans="1:25" ht="13" x14ac:dyDescent="0.15">
      <c r="A612" s="20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</row>
    <row r="613" spans="1:25" ht="13" x14ac:dyDescent="0.15">
      <c r="A613" s="20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</row>
    <row r="614" spans="1:25" ht="13" x14ac:dyDescent="0.15">
      <c r="A614" s="20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</row>
    <row r="615" spans="1:25" ht="13" x14ac:dyDescent="0.15">
      <c r="A615" s="20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</row>
    <row r="616" spans="1:25" ht="13" x14ac:dyDescent="0.15">
      <c r="A616" s="20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</row>
    <row r="617" spans="1:25" ht="13" x14ac:dyDescent="0.15">
      <c r="A617" s="20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</row>
    <row r="618" spans="1:25" ht="13" x14ac:dyDescent="0.15">
      <c r="A618" s="20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</row>
    <row r="619" spans="1:25" ht="13" x14ac:dyDescent="0.15">
      <c r="A619" s="20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</row>
    <row r="620" spans="1:25" ht="13" x14ac:dyDescent="0.15">
      <c r="A620" s="20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</row>
    <row r="621" spans="1:25" ht="13" x14ac:dyDescent="0.15">
      <c r="A621" s="20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</row>
    <row r="622" spans="1:25" ht="13" x14ac:dyDescent="0.15">
      <c r="A622" s="20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</row>
    <row r="623" spans="1:25" ht="13" x14ac:dyDescent="0.15">
      <c r="A623" s="20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</row>
    <row r="624" spans="1:25" ht="13" x14ac:dyDescent="0.15">
      <c r="A624" s="20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</row>
    <row r="625" spans="1:25" ht="13" x14ac:dyDescent="0.15">
      <c r="A625" s="20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</row>
    <row r="626" spans="1:25" ht="13" x14ac:dyDescent="0.15">
      <c r="A626" s="20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</row>
    <row r="627" spans="1:25" ht="13" x14ac:dyDescent="0.15">
      <c r="A627" s="20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</row>
    <row r="628" spans="1:25" ht="13" x14ac:dyDescent="0.15">
      <c r="A628" s="20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</row>
    <row r="629" spans="1:25" ht="13" x14ac:dyDescent="0.15">
      <c r="A629" s="20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</row>
    <row r="630" spans="1:25" ht="13" x14ac:dyDescent="0.15">
      <c r="A630" s="20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</row>
    <row r="631" spans="1:25" ht="13" x14ac:dyDescent="0.15">
      <c r="A631" s="20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</row>
    <row r="632" spans="1:25" ht="13" x14ac:dyDescent="0.15">
      <c r="A632" s="20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</row>
    <row r="633" spans="1:25" ht="13" x14ac:dyDescent="0.15">
      <c r="A633" s="20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</row>
    <row r="634" spans="1:25" ht="13" x14ac:dyDescent="0.15">
      <c r="A634" s="20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</row>
    <row r="635" spans="1:25" ht="13" x14ac:dyDescent="0.15">
      <c r="A635" s="20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</row>
    <row r="636" spans="1:25" ht="13" x14ac:dyDescent="0.15">
      <c r="A636" s="20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</row>
    <row r="637" spans="1:25" ht="13" x14ac:dyDescent="0.15">
      <c r="A637" s="20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</row>
    <row r="638" spans="1:25" ht="13" x14ac:dyDescent="0.15">
      <c r="A638" s="20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</row>
    <row r="639" spans="1:25" ht="13" x14ac:dyDescent="0.15">
      <c r="A639" s="20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</row>
    <row r="640" spans="1:25" ht="13" x14ac:dyDescent="0.15">
      <c r="A640" s="20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</row>
    <row r="641" spans="1:25" ht="13" x14ac:dyDescent="0.15">
      <c r="A641" s="20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</row>
    <row r="642" spans="1:25" ht="13" x14ac:dyDescent="0.15">
      <c r="A642" s="20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</row>
    <row r="643" spans="1:25" ht="13" x14ac:dyDescent="0.15">
      <c r="A643" s="20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</row>
    <row r="644" spans="1:25" ht="13" x14ac:dyDescent="0.15">
      <c r="A644" s="20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</row>
    <row r="645" spans="1:25" ht="13" x14ac:dyDescent="0.15">
      <c r="A645" s="20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</row>
    <row r="646" spans="1:25" ht="13" x14ac:dyDescent="0.15">
      <c r="A646" s="20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</row>
    <row r="647" spans="1:25" ht="13" x14ac:dyDescent="0.15">
      <c r="A647" s="20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</row>
    <row r="648" spans="1:25" ht="13" x14ac:dyDescent="0.15">
      <c r="A648" s="20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</row>
    <row r="649" spans="1:25" ht="13" x14ac:dyDescent="0.15">
      <c r="A649" s="20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</row>
    <row r="650" spans="1:25" ht="13" x14ac:dyDescent="0.15">
      <c r="A650" s="20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</row>
    <row r="651" spans="1:25" ht="13" x14ac:dyDescent="0.15">
      <c r="A651" s="20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</row>
    <row r="652" spans="1:25" ht="13" x14ac:dyDescent="0.15">
      <c r="A652" s="20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</row>
    <row r="653" spans="1:25" ht="13" x14ac:dyDescent="0.15">
      <c r="A653" s="20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</row>
    <row r="654" spans="1:25" ht="13" x14ac:dyDescent="0.15">
      <c r="A654" s="20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</row>
    <row r="655" spans="1:25" ht="13" x14ac:dyDescent="0.15">
      <c r="A655" s="20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</row>
    <row r="656" spans="1:25" ht="13" x14ac:dyDescent="0.15">
      <c r="A656" s="20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</row>
    <row r="657" spans="1:25" ht="13" x14ac:dyDescent="0.15">
      <c r="A657" s="20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</row>
    <row r="658" spans="1:25" ht="13" x14ac:dyDescent="0.15">
      <c r="A658" s="20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</row>
    <row r="659" spans="1:25" ht="13" x14ac:dyDescent="0.15">
      <c r="A659" s="20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</row>
    <row r="660" spans="1:25" ht="13" x14ac:dyDescent="0.15">
      <c r="A660" s="20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</row>
    <row r="661" spans="1:25" ht="13" x14ac:dyDescent="0.15">
      <c r="A661" s="20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</row>
    <row r="662" spans="1:25" ht="13" x14ac:dyDescent="0.15">
      <c r="A662" s="20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</row>
    <row r="663" spans="1:25" ht="13" x14ac:dyDescent="0.15">
      <c r="A663" s="20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</row>
    <row r="664" spans="1:25" ht="13" x14ac:dyDescent="0.15">
      <c r="A664" s="20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</row>
    <row r="665" spans="1:25" ht="13" x14ac:dyDescent="0.15">
      <c r="A665" s="20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</row>
    <row r="666" spans="1:25" ht="13" x14ac:dyDescent="0.15">
      <c r="A666" s="20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</row>
    <row r="667" spans="1:25" ht="13" x14ac:dyDescent="0.15">
      <c r="A667" s="20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</row>
    <row r="668" spans="1:25" ht="13" x14ac:dyDescent="0.15">
      <c r="A668" s="20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</row>
    <row r="669" spans="1:25" ht="13" x14ac:dyDescent="0.15">
      <c r="A669" s="20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</row>
    <row r="670" spans="1:25" ht="13" x14ac:dyDescent="0.15">
      <c r="A670" s="20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</row>
    <row r="671" spans="1:25" ht="13" x14ac:dyDescent="0.15">
      <c r="A671" s="20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</row>
    <row r="672" spans="1:25" ht="13" x14ac:dyDescent="0.15">
      <c r="A672" s="20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</row>
    <row r="673" spans="1:25" ht="13" x14ac:dyDescent="0.15">
      <c r="A673" s="20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</row>
    <row r="674" spans="1:25" ht="13" x14ac:dyDescent="0.15">
      <c r="A674" s="20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</row>
    <row r="675" spans="1:25" ht="13" x14ac:dyDescent="0.15">
      <c r="A675" s="20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</row>
    <row r="676" spans="1:25" ht="13" x14ac:dyDescent="0.15">
      <c r="A676" s="20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</row>
    <row r="677" spans="1:25" ht="13" x14ac:dyDescent="0.15">
      <c r="A677" s="20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</row>
    <row r="678" spans="1:25" ht="13" x14ac:dyDescent="0.15">
      <c r="A678" s="20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</row>
    <row r="679" spans="1:25" ht="13" x14ac:dyDescent="0.15">
      <c r="A679" s="20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</row>
    <row r="680" spans="1:25" ht="13" x14ac:dyDescent="0.15">
      <c r="A680" s="20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</row>
    <row r="681" spans="1:25" ht="13" x14ac:dyDescent="0.15">
      <c r="A681" s="20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</row>
    <row r="682" spans="1:25" ht="13" x14ac:dyDescent="0.15">
      <c r="A682" s="20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</row>
    <row r="683" spans="1:25" ht="13" x14ac:dyDescent="0.15">
      <c r="A683" s="20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</row>
    <row r="684" spans="1:25" ht="13" x14ac:dyDescent="0.15">
      <c r="A684" s="20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</row>
    <row r="685" spans="1:25" ht="13" x14ac:dyDescent="0.15">
      <c r="A685" s="20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</row>
    <row r="686" spans="1:25" ht="13" x14ac:dyDescent="0.15">
      <c r="A686" s="20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</row>
    <row r="687" spans="1:25" ht="13" x14ac:dyDescent="0.15">
      <c r="A687" s="20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</row>
    <row r="688" spans="1:25" ht="13" x14ac:dyDescent="0.15">
      <c r="A688" s="20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</row>
    <row r="689" spans="1:25" ht="13" x14ac:dyDescent="0.15">
      <c r="A689" s="20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</row>
    <row r="690" spans="1:25" ht="13" x14ac:dyDescent="0.15">
      <c r="A690" s="20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</row>
    <row r="691" spans="1:25" ht="13" x14ac:dyDescent="0.15">
      <c r="A691" s="20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</row>
    <row r="692" spans="1:25" ht="13" x14ac:dyDescent="0.15">
      <c r="A692" s="20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</row>
    <row r="693" spans="1:25" ht="13" x14ac:dyDescent="0.15">
      <c r="A693" s="20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</row>
    <row r="694" spans="1:25" ht="13" x14ac:dyDescent="0.15">
      <c r="A694" s="20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</row>
    <row r="695" spans="1:25" ht="13" x14ac:dyDescent="0.15">
      <c r="A695" s="20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</row>
    <row r="696" spans="1:25" ht="13" x14ac:dyDescent="0.15">
      <c r="A696" s="20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</row>
    <row r="697" spans="1:25" ht="13" x14ac:dyDescent="0.15">
      <c r="A697" s="20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</row>
    <row r="698" spans="1:25" ht="13" x14ac:dyDescent="0.15">
      <c r="A698" s="20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</row>
    <row r="699" spans="1:25" ht="13" x14ac:dyDescent="0.15">
      <c r="A699" s="20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</row>
    <row r="700" spans="1:25" ht="13" x14ac:dyDescent="0.15">
      <c r="A700" s="20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</row>
    <row r="701" spans="1:25" ht="13" x14ac:dyDescent="0.15">
      <c r="A701" s="20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</row>
    <row r="702" spans="1:25" ht="13" x14ac:dyDescent="0.15">
      <c r="A702" s="20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</row>
    <row r="703" spans="1:25" ht="13" x14ac:dyDescent="0.15">
      <c r="A703" s="20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</row>
    <row r="704" spans="1:25" ht="13" x14ac:dyDescent="0.15">
      <c r="A704" s="20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</row>
    <row r="705" spans="1:25" ht="13" x14ac:dyDescent="0.15">
      <c r="A705" s="20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</row>
    <row r="706" spans="1:25" ht="13" x14ac:dyDescent="0.15">
      <c r="A706" s="20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</row>
    <row r="707" spans="1:25" ht="13" x14ac:dyDescent="0.15">
      <c r="A707" s="20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</row>
    <row r="708" spans="1:25" ht="13" x14ac:dyDescent="0.15">
      <c r="A708" s="20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</row>
    <row r="709" spans="1:25" ht="13" x14ac:dyDescent="0.15">
      <c r="A709" s="20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</row>
    <row r="710" spans="1:25" ht="13" x14ac:dyDescent="0.15">
      <c r="A710" s="20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</row>
    <row r="711" spans="1:25" ht="13" x14ac:dyDescent="0.15">
      <c r="A711" s="20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</row>
    <row r="712" spans="1:25" ht="13" x14ac:dyDescent="0.15">
      <c r="A712" s="20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</row>
    <row r="713" spans="1:25" ht="13" x14ac:dyDescent="0.15">
      <c r="A713" s="20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</row>
    <row r="714" spans="1:25" ht="13" x14ac:dyDescent="0.15">
      <c r="A714" s="20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</row>
    <row r="715" spans="1:25" ht="13" x14ac:dyDescent="0.15">
      <c r="A715" s="20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</row>
    <row r="716" spans="1:25" ht="13" x14ac:dyDescent="0.15">
      <c r="A716" s="20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</row>
    <row r="717" spans="1:25" ht="13" x14ac:dyDescent="0.15">
      <c r="A717" s="20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</row>
    <row r="718" spans="1:25" ht="13" x14ac:dyDescent="0.15">
      <c r="A718" s="20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</row>
    <row r="719" spans="1:25" ht="13" x14ac:dyDescent="0.15">
      <c r="A719" s="20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</row>
    <row r="720" spans="1:25" ht="13" x14ac:dyDescent="0.15">
      <c r="A720" s="20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</row>
    <row r="721" spans="1:25" ht="13" x14ac:dyDescent="0.15">
      <c r="A721" s="20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</row>
    <row r="722" spans="1:25" ht="13" x14ac:dyDescent="0.15">
      <c r="A722" s="20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</row>
    <row r="723" spans="1:25" ht="13" x14ac:dyDescent="0.15">
      <c r="A723" s="20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</row>
    <row r="724" spans="1:25" ht="13" x14ac:dyDescent="0.15">
      <c r="A724" s="20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</row>
    <row r="725" spans="1:25" ht="13" x14ac:dyDescent="0.15">
      <c r="A725" s="20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</row>
    <row r="726" spans="1:25" ht="13" x14ac:dyDescent="0.15">
      <c r="A726" s="20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</row>
    <row r="727" spans="1:25" ht="13" x14ac:dyDescent="0.15">
      <c r="A727" s="20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</row>
    <row r="728" spans="1:25" ht="13" x14ac:dyDescent="0.15">
      <c r="A728" s="20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</row>
    <row r="729" spans="1:25" ht="13" x14ac:dyDescent="0.15">
      <c r="A729" s="20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</row>
    <row r="730" spans="1:25" ht="13" x14ac:dyDescent="0.15">
      <c r="A730" s="20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</row>
    <row r="731" spans="1:25" ht="13" x14ac:dyDescent="0.15">
      <c r="A731" s="20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</row>
    <row r="732" spans="1:25" ht="13" x14ac:dyDescent="0.15">
      <c r="A732" s="20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</row>
    <row r="733" spans="1:25" ht="13" x14ac:dyDescent="0.15">
      <c r="A733" s="20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</row>
    <row r="734" spans="1:25" ht="13" x14ac:dyDescent="0.15">
      <c r="A734" s="20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</row>
    <row r="735" spans="1:25" ht="13" x14ac:dyDescent="0.15">
      <c r="A735" s="20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</row>
    <row r="736" spans="1:25" ht="13" x14ac:dyDescent="0.15">
      <c r="A736" s="20"/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</row>
    <row r="737" spans="1:25" ht="13" x14ac:dyDescent="0.15">
      <c r="A737" s="20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</row>
    <row r="738" spans="1:25" ht="13" x14ac:dyDescent="0.15">
      <c r="A738" s="20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</row>
    <row r="739" spans="1:25" ht="13" x14ac:dyDescent="0.15">
      <c r="A739" s="20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</row>
    <row r="740" spans="1:25" ht="13" x14ac:dyDescent="0.15">
      <c r="A740" s="20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</row>
    <row r="741" spans="1:25" ht="13" x14ac:dyDescent="0.15">
      <c r="A741" s="20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</row>
    <row r="742" spans="1:25" ht="13" x14ac:dyDescent="0.15">
      <c r="A742" s="20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</row>
    <row r="743" spans="1:25" ht="13" x14ac:dyDescent="0.15">
      <c r="A743" s="20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</row>
    <row r="744" spans="1:25" ht="13" x14ac:dyDescent="0.15">
      <c r="A744" s="20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</row>
    <row r="745" spans="1:25" ht="13" x14ac:dyDescent="0.15">
      <c r="A745" s="20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</row>
    <row r="746" spans="1:25" ht="13" x14ac:dyDescent="0.15">
      <c r="A746" s="20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</row>
    <row r="747" spans="1:25" ht="13" x14ac:dyDescent="0.15">
      <c r="A747" s="20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</row>
    <row r="748" spans="1:25" ht="13" x14ac:dyDescent="0.15">
      <c r="A748" s="20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</row>
    <row r="749" spans="1:25" ht="13" x14ac:dyDescent="0.15">
      <c r="A749" s="20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</row>
    <row r="750" spans="1:25" ht="13" x14ac:dyDescent="0.15">
      <c r="A750" s="20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</row>
    <row r="751" spans="1:25" ht="13" x14ac:dyDescent="0.15">
      <c r="A751" s="20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</row>
    <row r="752" spans="1:25" ht="13" x14ac:dyDescent="0.15">
      <c r="A752" s="20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</row>
    <row r="753" spans="1:25" ht="13" x14ac:dyDescent="0.15">
      <c r="A753" s="20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</row>
    <row r="754" spans="1:25" ht="13" x14ac:dyDescent="0.15">
      <c r="A754" s="20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</row>
    <row r="755" spans="1:25" ht="13" x14ac:dyDescent="0.15">
      <c r="A755" s="20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</row>
    <row r="756" spans="1:25" ht="13" x14ac:dyDescent="0.15">
      <c r="A756" s="20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</row>
    <row r="757" spans="1:25" ht="13" x14ac:dyDescent="0.15">
      <c r="A757" s="20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</row>
    <row r="758" spans="1:25" ht="13" x14ac:dyDescent="0.15">
      <c r="A758" s="20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</row>
    <row r="759" spans="1:25" ht="13" x14ac:dyDescent="0.15">
      <c r="A759" s="20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</row>
    <row r="760" spans="1:25" ht="13" x14ac:dyDescent="0.15">
      <c r="A760" s="20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</row>
    <row r="761" spans="1:25" ht="13" x14ac:dyDescent="0.15">
      <c r="A761" s="20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</row>
    <row r="762" spans="1:25" ht="13" x14ac:dyDescent="0.15">
      <c r="A762" s="20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</row>
    <row r="763" spans="1:25" ht="13" x14ac:dyDescent="0.15">
      <c r="A763" s="20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</row>
    <row r="764" spans="1:25" ht="13" x14ac:dyDescent="0.15">
      <c r="A764" s="20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</row>
    <row r="765" spans="1:25" ht="13" x14ac:dyDescent="0.15">
      <c r="A765" s="20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</row>
    <row r="766" spans="1:25" ht="13" x14ac:dyDescent="0.15">
      <c r="A766" s="20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</row>
    <row r="767" spans="1:25" ht="13" x14ac:dyDescent="0.15">
      <c r="A767" s="20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</row>
    <row r="768" spans="1:25" ht="13" x14ac:dyDescent="0.15">
      <c r="A768" s="20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</row>
    <row r="769" spans="1:25" ht="13" x14ac:dyDescent="0.15">
      <c r="A769" s="20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</row>
    <row r="770" spans="1:25" ht="13" x14ac:dyDescent="0.15">
      <c r="A770" s="20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</row>
    <row r="771" spans="1:25" ht="13" x14ac:dyDescent="0.15">
      <c r="A771" s="20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</row>
    <row r="772" spans="1:25" ht="13" x14ac:dyDescent="0.15">
      <c r="A772" s="20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</row>
    <row r="773" spans="1:25" ht="13" x14ac:dyDescent="0.15">
      <c r="A773" s="20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</row>
    <row r="774" spans="1:25" ht="13" x14ac:dyDescent="0.15">
      <c r="A774" s="20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</row>
    <row r="775" spans="1:25" ht="13" x14ac:dyDescent="0.15">
      <c r="A775" s="20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</row>
    <row r="776" spans="1:25" ht="13" x14ac:dyDescent="0.15">
      <c r="A776" s="20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</row>
    <row r="777" spans="1:25" ht="13" x14ac:dyDescent="0.15">
      <c r="A777" s="20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</row>
    <row r="778" spans="1:25" ht="13" x14ac:dyDescent="0.15">
      <c r="A778" s="20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</row>
    <row r="779" spans="1:25" ht="13" x14ac:dyDescent="0.15">
      <c r="A779" s="20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</row>
    <row r="780" spans="1:25" ht="13" x14ac:dyDescent="0.15">
      <c r="A780" s="20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</row>
    <row r="781" spans="1:25" ht="13" x14ac:dyDescent="0.15">
      <c r="A781" s="20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</row>
    <row r="782" spans="1:25" ht="13" x14ac:dyDescent="0.15">
      <c r="A782" s="20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</row>
    <row r="783" spans="1:25" ht="13" x14ac:dyDescent="0.15">
      <c r="A783" s="20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</row>
    <row r="784" spans="1:25" ht="13" x14ac:dyDescent="0.15">
      <c r="A784" s="20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</row>
    <row r="785" spans="1:25" ht="13" x14ac:dyDescent="0.15">
      <c r="A785" s="20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</row>
    <row r="786" spans="1:25" ht="13" x14ac:dyDescent="0.15">
      <c r="A786" s="20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</row>
    <row r="787" spans="1:25" ht="13" x14ac:dyDescent="0.15">
      <c r="A787" s="20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</row>
    <row r="788" spans="1:25" ht="13" x14ac:dyDescent="0.15">
      <c r="A788" s="20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</row>
    <row r="789" spans="1:25" ht="13" x14ac:dyDescent="0.15">
      <c r="A789" s="20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</row>
    <row r="790" spans="1:25" ht="13" x14ac:dyDescent="0.15">
      <c r="A790" s="20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</row>
    <row r="791" spans="1:25" ht="13" x14ac:dyDescent="0.15">
      <c r="A791" s="20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</row>
    <row r="792" spans="1:25" ht="13" x14ac:dyDescent="0.15">
      <c r="A792" s="20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</row>
    <row r="793" spans="1:25" ht="13" x14ac:dyDescent="0.15">
      <c r="A793" s="20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</row>
    <row r="794" spans="1:25" ht="13" x14ac:dyDescent="0.15">
      <c r="A794" s="20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</row>
    <row r="795" spans="1:25" ht="13" x14ac:dyDescent="0.15">
      <c r="A795" s="20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</row>
    <row r="796" spans="1:25" ht="13" x14ac:dyDescent="0.15">
      <c r="A796" s="20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</row>
    <row r="797" spans="1:25" ht="13" x14ac:dyDescent="0.15">
      <c r="A797" s="20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</row>
    <row r="798" spans="1:25" ht="13" x14ac:dyDescent="0.15">
      <c r="A798" s="20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</row>
    <row r="799" spans="1:25" ht="13" x14ac:dyDescent="0.15">
      <c r="A799" s="20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</row>
    <row r="800" spans="1:25" ht="13" x14ac:dyDescent="0.15">
      <c r="A800" s="20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</row>
    <row r="801" spans="1:25" ht="13" x14ac:dyDescent="0.15">
      <c r="A801" s="20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</row>
    <row r="802" spans="1:25" ht="13" x14ac:dyDescent="0.15">
      <c r="A802" s="20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</row>
    <row r="803" spans="1:25" ht="13" x14ac:dyDescent="0.15">
      <c r="A803" s="20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</row>
    <row r="804" spans="1:25" ht="13" x14ac:dyDescent="0.15">
      <c r="A804" s="20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</row>
    <row r="805" spans="1:25" ht="13" x14ac:dyDescent="0.15">
      <c r="A805" s="20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</row>
    <row r="806" spans="1:25" ht="13" x14ac:dyDescent="0.15">
      <c r="A806" s="20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</row>
    <row r="807" spans="1:25" ht="13" x14ac:dyDescent="0.15">
      <c r="A807" s="20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</row>
    <row r="808" spans="1:25" ht="13" x14ac:dyDescent="0.15">
      <c r="A808" s="20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</row>
    <row r="809" spans="1:25" ht="13" x14ac:dyDescent="0.15">
      <c r="A809" s="20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</row>
    <row r="810" spans="1:25" ht="13" x14ac:dyDescent="0.15">
      <c r="A810" s="20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</row>
    <row r="811" spans="1:25" ht="13" x14ac:dyDescent="0.15">
      <c r="A811" s="20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</row>
    <row r="812" spans="1:25" ht="13" x14ac:dyDescent="0.15">
      <c r="A812" s="20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</row>
    <row r="813" spans="1:25" ht="13" x14ac:dyDescent="0.15">
      <c r="A813" s="20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</row>
    <row r="814" spans="1:25" ht="13" x14ac:dyDescent="0.15">
      <c r="A814" s="20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</row>
    <row r="815" spans="1:25" ht="13" x14ac:dyDescent="0.15">
      <c r="A815" s="20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</row>
    <row r="816" spans="1:25" ht="13" x14ac:dyDescent="0.15">
      <c r="A816" s="20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</row>
    <row r="817" spans="1:25" ht="13" x14ac:dyDescent="0.15">
      <c r="A817" s="20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</row>
    <row r="818" spans="1:25" ht="13" x14ac:dyDescent="0.15">
      <c r="A818" s="20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</row>
    <row r="819" spans="1:25" ht="13" x14ac:dyDescent="0.15">
      <c r="A819" s="20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</row>
    <row r="820" spans="1:25" ht="13" x14ac:dyDescent="0.15">
      <c r="A820" s="20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</row>
    <row r="821" spans="1:25" ht="13" x14ac:dyDescent="0.15">
      <c r="A821" s="20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</row>
    <row r="822" spans="1:25" ht="13" x14ac:dyDescent="0.15">
      <c r="A822" s="20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</row>
    <row r="823" spans="1:25" ht="13" x14ac:dyDescent="0.15">
      <c r="A823" s="20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</row>
    <row r="824" spans="1:25" ht="13" x14ac:dyDescent="0.15">
      <c r="A824" s="20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</row>
    <row r="825" spans="1:25" ht="13" x14ac:dyDescent="0.15">
      <c r="A825" s="20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</row>
    <row r="826" spans="1:25" ht="13" x14ac:dyDescent="0.15">
      <c r="A826" s="20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</row>
    <row r="827" spans="1:25" ht="13" x14ac:dyDescent="0.15">
      <c r="A827" s="20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</row>
    <row r="828" spans="1:25" ht="13" x14ac:dyDescent="0.15">
      <c r="A828" s="20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</row>
    <row r="829" spans="1:25" ht="13" x14ac:dyDescent="0.15">
      <c r="A829" s="20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</row>
    <row r="830" spans="1:25" ht="13" x14ac:dyDescent="0.15">
      <c r="A830" s="20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</row>
    <row r="831" spans="1:25" ht="13" x14ac:dyDescent="0.15">
      <c r="A831" s="20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</row>
    <row r="832" spans="1:25" ht="13" x14ac:dyDescent="0.15">
      <c r="A832" s="20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</row>
    <row r="833" spans="1:25" ht="13" x14ac:dyDescent="0.15">
      <c r="A833" s="20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</row>
    <row r="834" spans="1:25" ht="13" x14ac:dyDescent="0.15">
      <c r="A834" s="20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</row>
    <row r="835" spans="1:25" ht="13" x14ac:dyDescent="0.15">
      <c r="A835" s="20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</row>
    <row r="836" spans="1:25" ht="13" x14ac:dyDescent="0.15">
      <c r="A836" s="20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</row>
    <row r="837" spans="1:25" ht="13" x14ac:dyDescent="0.15">
      <c r="A837" s="20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</row>
    <row r="838" spans="1:25" ht="13" x14ac:dyDescent="0.15">
      <c r="A838" s="20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</row>
    <row r="839" spans="1:25" ht="13" x14ac:dyDescent="0.15">
      <c r="A839" s="20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</row>
    <row r="840" spans="1:25" ht="13" x14ac:dyDescent="0.15">
      <c r="A840" s="20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</row>
    <row r="841" spans="1:25" ht="13" x14ac:dyDescent="0.15">
      <c r="A841" s="20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</row>
    <row r="842" spans="1:25" ht="13" x14ac:dyDescent="0.15">
      <c r="A842" s="20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</row>
    <row r="843" spans="1:25" ht="13" x14ac:dyDescent="0.15">
      <c r="A843" s="20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</row>
    <row r="844" spans="1:25" ht="13" x14ac:dyDescent="0.15">
      <c r="A844" s="20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</row>
    <row r="845" spans="1:25" ht="13" x14ac:dyDescent="0.15">
      <c r="A845" s="20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</row>
    <row r="846" spans="1:25" ht="13" x14ac:dyDescent="0.15">
      <c r="A846" s="20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</row>
    <row r="847" spans="1:25" ht="13" x14ac:dyDescent="0.15">
      <c r="A847" s="20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</row>
    <row r="848" spans="1:25" ht="13" x14ac:dyDescent="0.15">
      <c r="A848" s="20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</row>
    <row r="849" spans="1:25" ht="13" x14ac:dyDescent="0.15">
      <c r="A849" s="20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</row>
    <row r="850" spans="1:25" ht="13" x14ac:dyDescent="0.15">
      <c r="A850" s="20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</row>
    <row r="851" spans="1:25" ht="13" x14ac:dyDescent="0.15">
      <c r="A851" s="20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</row>
    <row r="852" spans="1:25" ht="13" x14ac:dyDescent="0.15">
      <c r="A852" s="20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</row>
    <row r="853" spans="1:25" ht="13" x14ac:dyDescent="0.15">
      <c r="A853" s="20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</row>
    <row r="854" spans="1:25" ht="13" x14ac:dyDescent="0.15">
      <c r="A854" s="20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</row>
    <row r="855" spans="1:25" ht="13" x14ac:dyDescent="0.15">
      <c r="A855" s="20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</row>
    <row r="856" spans="1:25" ht="13" x14ac:dyDescent="0.15">
      <c r="A856" s="20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</row>
    <row r="857" spans="1:25" ht="13" x14ac:dyDescent="0.15">
      <c r="A857" s="20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</row>
    <row r="858" spans="1:25" ht="13" x14ac:dyDescent="0.15">
      <c r="A858" s="20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</row>
    <row r="859" spans="1:25" ht="13" x14ac:dyDescent="0.15">
      <c r="A859" s="20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</row>
    <row r="860" spans="1:25" ht="13" x14ac:dyDescent="0.15">
      <c r="A860" s="20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</row>
    <row r="861" spans="1:25" ht="13" x14ac:dyDescent="0.15">
      <c r="A861" s="20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</row>
    <row r="862" spans="1:25" ht="13" x14ac:dyDescent="0.15">
      <c r="A862" s="20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</row>
    <row r="863" spans="1:25" ht="13" x14ac:dyDescent="0.15">
      <c r="A863" s="20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</row>
    <row r="864" spans="1:25" ht="13" x14ac:dyDescent="0.15">
      <c r="A864" s="20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</row>
    <row r="865" spans="1:25" ht="13" x14ac:dyDescent="0.15">
      <c r="A865" s="20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</row>
    <row r="866" spans="1:25" ht="13" x14ac:dyDescent="0.15">
      <c r="A866" s="20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</row>
    <row r="867" spans="1:25" ht="13" x14ac:dyDescent="0.15">
      <c r="A867" s="20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</row>
    <row r="868" spans="1:25" ht="13" x14ac:dyDescent="0.15">
      <c r="A868" s="20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</row>
    <row r="869" spans="1:25" ht="13" x14ac:dyDescent="0.15">
      <c r="A869" s="20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</row>
    <row r="870" spans="1:25" ht="13" x14ac:dyDescent="0.15">
      <c r="A870" s="20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</row>
    <row r="871" spans="1:25" ht="13" x14ac:dyDescent="0.15">
      <c r="A871" s="20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</row>
    <row r="872" spans="1:25" ht="13" x14ac:dyDescent="0.15">
      <c r="A872" s="20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</row>
    <row r="873" spans="1:25" ht="13" x14ac:dyDescent="0.15">
      <c r="A873" s="20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</row>
    <row r="874" spans="1:25" ht="13" x14ac:dyDescent="0.15">
      <c r="A874" s="20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</row>
    <row r="875" spans="1:25" ht="13" x14ac:dyDescent="0.15">
      <c r="A875" s="20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</row>
    <row r="876" spans="1:25" ht="13" x14ac:dyDescent="0.15">
      <c r="A876" s="20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</row>
    <row r="877" spans="1:25" ht="13" x14ac:dyDescent="0.15">
      <c r="A877" s="20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</row>
    <row r="878" spans="1:25" ht="13" x14ac:dyDescent="0.15">
      <c r="A878" s="20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</row>
    <row r="879" spans="1:25" ht="13" x14ac:dyDescent="0.15">
      <c r="A879" s="20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</row>
    <row r="880" spans="1:25" ht="13" x14ac:dyDescent="0.15">
      <c r="A880" s="20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</row>
    <row r="881" spans="1:25" ht="13" x14ac:dyDescent="0.15">
      <c r="A881" s="20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</row>
    <row r="882" spans="1:25" ht="13" x14ac:dyDescent="0.15">
      <c r="A882" s="20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</row>
    <row r="883" spans="1:25" ht="13" x14ac:dyDescent="0.15">
      <c r="A883" s="20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</row>
    <row r="884" spans="1:25" ht="13" x14ac:dyDescent="0.15">
      <c r="A884" s="20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</row>
    <row r="885" spans="1:25" ht="13" x14ac:dyDescent="0.15">
      <c r="A885" s="20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</row>
    <row r="886" spans="1:25" ht="13" x14ac:dyDescent="0.15">
      <c r="A886" s="20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</row>
    <row r="887" spans="1:25" ht="13" x14ac:dyDescent="0.15">
      <c r="A887" s="20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</row>
    <row r="888" spans="1:25" ht="13" x14ac:dyDescent="0.15">
      <c r="A888" s="20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</row>
    <row r="889" spans="1:25" ht="13" x14ac:dyDescent="0.15">
      <c r="A889" s="20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</row>
    <row r="890" spans="1:25" ht="13" x14ac:dyDescent="0.15">
      <c r="A890" s="20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</row>
    <row r="891" spans="1:25" ht="13" x14ac:dyDescent="0.15">
      <c r="A891" s="20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</row>
    <row r="892" spans="1:25" ht="13" x14ac:dyDescent="0.15">
      <c r="A892" s="20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</row>
    <row r="893" spans="1:25" ht="13" x14ac:dyDescent="0.15">
      <c r="A893" s="20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</row>
    <row r="894" spans="1:25" ht="13" x14ac:dyDescent="0.15">
      <c r="A894" s="20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</row>
    <row r="895" spans="1:25" ht="13" x14ac:dyDescent="0.15">
      <c r="A895" s="20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</row>
    <row r="896" spans="1:25" ht="13" x14ac:dyDescent="0.15">
      <c r="A896" s="20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</row>
    <row r="897" spans="1:25" ht="13" x14ac:dyDescent="0.15">
      <c r="A897" s="20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</row>
    <row r="898" spans="1:25" ht="13" x14ac:dyDescent="0.15">
      <c r="A898" s="20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</row>
    <row r="899" spans="1:25" ht="13" x14ac:dyDescent="0.15">
      <c r="A899" s="20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</row>
    <row r="900" spans="1:25" ht="13" x14ac:dyDescent="0.15">
      <c r="A900" s="20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</row>
    <row r="901" spans="1:25" ht="13" x14ac:dyDescent="0.15">
      <c r="A901" s="20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</row>
    <row r="902" spans="1:25" ht="13" x14ac:dyDescent="0.15">
      <c r="A902" s="20"/>
      <c r="B902" s="20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</row>
    <row r="903" spans="1:25" ht="13" x14ac:dyDescent="0.15">
      <c r="A903" s="20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</row>
    <row r="904" spans="1:25" ht="13" x14ac:dyDescent="0.15">
      <c r="A904" s="20"/>
      <c r="B904" s="20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</row>
    <row r="905" spans="1:25" ht="13" x14ac:dyDescent="0.15">
      <c r="A905" s="20"/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</row>
    <row r="906" spans="1:25" ht="13" x14ac:dyDescent="0.15">
      <c r="A906" s="20"/>
      <c r="B906" s="20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</row>
    <row r="907" spans="1:25" ht="13" x14ac:dyDescent="0.15">
      <c r="A907" s="20"/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</row>
    <row r="908" spans="1:25" ht="13" x14ac:dyDescent="0.15">
      <c r="A908" s="20"/>
      <c r="B908" s="20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</row>
    <row r="909" spans="1:25" ht="13" x14ac:dyDescent="0.15">
      <c r="A909" s="20"/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</row>
    <row r="910" spans="1:25" ht="13" x14ac:dyDescent="0.15">
      <c r="A910" s="20"/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</row>
    <row r="911" spans="1:25" ht="13" x14ac:dyDescent="0.15">
      <c r="A911" s="20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</row>
    <row r="912" spans="1:25" ht="13" x14ac:dyDescent="0.15">
      <c r="A912" s="20"/>
      <c r="B912" s="2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</row>
    <row r="913" spans="1:25" ht="13" x14ac:dyDescent="0.15">
      <c r="A913" s="20"/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</row>
    <row r="914" spans="1:25" ht="13" x14ac:dyDescent="0.15">
      <c r="A914" s="20"/>
      <c r="B914" s="20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</row>
    <row r="915" spans="1:25" ht="13" x14ac:dyDescent="0.15">
      <c r="A915" s="20"/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</row>
    <row r="916" spans="1:25" ht="13" x14ac:dyDescent="0.15">
      <c r="A916" s="20"/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</row>
    <row r="917" spans="1:25" ht="13" x14ac:dyDescent="0.15">
      <c r="A917" s="20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</row>
    <row r="918" spans="1:25" ht="13" x14ac:dyDescent="0.15">
      <c r="A918" s="20"/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</row>
    <row r="919" spans="1:25" ht="13" x14ac:dyDescent="0.15">
      <c r="A919" s="20"/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</row>
    <row r="920" spans="1:25" ht="13" x14ac:dyDescent="0.15">
      <c r="A920" s="20"/>
      <c r="B920" s="20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</row>
    <row r="921" spans="1:25" ht="13" x14ac:dyDescent="0.15">
      <c r="A921" s="20"/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</row>
    <row r="922" spans="1:25" ht="13" x14ac:dyDescent="0.15">
      <c r="A922" s="20"/>
      <c r="B922" s="20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</row>
    <row r="923" spans="1:25" ht="13" x14ac:dyDescent="0.15">
      <c r="A923" s="20"/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</row>
    <row r="924" spans="1:25" ht="13" x14ac:dyDescent="0.15">
      <c r="A924" s="20"/>
      <c r="B924" s="20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</row>
    <row r="925" spans="1:25" ht="13" x14ac:dyDescent="0.15">
      <c r="A925" s="20"/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</row>
    <row r="926" spans="1:25" ht="13" x14ac:dyDescent="0.15">
      <c r="A926" s="20"/>
      <c r="B926" s="20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</row>
    <row r="927" spans="1:25" ht="13" x14ac:dyDescent="0.15">
      <c r="A927" s="20"/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</row>
    <row r="928" spans="1:25" ht="13" x14ac:dyDescent="0.15">
      <c r="A928" s="20"/>
      <c r="B928" s="20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</row>
    <row r="929" spans="1:25" ht="13" x14ac:dyDescent="0.15">
      <c r="A929" s="20"/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</row>
    <row r="930" spans="1:25" ht="13" x14ac:dyDescent="0.15">
      <c r="A930" s="20"/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</row>
    <row r="931" spans="1:25" ht="13" x14ac:dyDescent="0.15">
      <c r="A931" s="20"/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</row>
    <row r="932" spans="1:25" ht="13" x14ac:dyDescent="0.15">
      <c r="A932" s="20"/>
      <c r="B932" s="2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</row>
    <row r="933" spans="1:25" ht="13" x14ac:dyDescent="0.15">
      <c r="A933" s="20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</row>
    <row r="934" spans="1:25" ht="13" x14ac:dyDescent="0.15">
      <c r="A934" s="20"/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</row>
    <row r="935" spans="1:25" ht="13" x14ac:dyDescent="0.15">
      <c r="A935" s="20"/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</row>
    <row r="936" spans="1:25" ht="13" x14ac:dyDescent="0.15">
      <c r="A936" s="20"/>
      <c r="B936" s="20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</row>
    <row r="937" spans="1:25" ht="13" x14ac:dyDescent="0.15">
      <c r="A937" s="20"/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</row>
    <row r="938" spans="1:25" ht="13" x14ac:dyDescent="0.15">
      <c r="A938" s="20"/>
      <c r="B938" s="20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</row>
    <row r="939" spans="1:25" ht="13" x14ac:dyDescent="0.15">
      <c r="A939" s="20"/>
      <c r="B939" s="20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</row>
    <row r="940" spans="1:25" ht="13" x14ac:dyDescent="0.15">
      <c r="A940" s="20"/>
      <c r="B940" s="20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</row>
    <row r="941" spans="1:25" ht="13" x14ac:dyDescent="0.15">
      <c r="A941" s="20"/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</row>
    <row r="942" spans="1:25" ht="13" x14ac:dyDescent="0.15">
      <c r="A942" s="20"/>
      <c r="B942" s="20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</row>
    <row r="943" spans="1:25" ht="13" x14ac:dyDescent="0.15">
      <c r="A943" s="20"/>
      <c r="B943" s="20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</row>
    <row r="944" spans="1:25" ht="13" x14ac:dyDescent="0.15">
      <c r="A944" s="20"/>
      <c r="B944" s="20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</row>
    <row r="945" spans="1:25" ht="13" x14ac:dyDescent="0.15">
      <c r="A945" s="20"/>
      <c r="B945" s="2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</row>
    <row r="946" spans="1:25" ht="13" x14ac:dyDescent="0.15">
      <c r="A946" s="20"/>
      <c r="B946" s="20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</row>
    <row r="947" spans="1:25" ht="13" x14ac:dyDescent="0.15">
      <c r="A947" s="20"/>
      <c r="B947" s="20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</row>
    <row r="948" spans="1:25" ht="13" x14ac:dyDescent="0.15">
      <c r="A948" s="20"/>
      <c r="B948" s="20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</row>
    <row r="949" spans="1:25" ht="13" x14ac:dyDescent="0.15">
      <c r="A949" s="20"/>
      <c r="B949" s="20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</row>
    <row r="950" spans="1:25" ht="13" x14ac:dyDescent="0.15">
      <c r="A950" s="20"/>
      <c r="B950" s="20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</row>
    <row r="951" spans="1:25" ht="13" x14ac:dyDescent="0.15">
      <c r="A951" s="20"/>
      <c r="B951" s="2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</row>
    <row r="952" spans="1:25" ht="13" x14ac:dyDescent="0.15">
      <c r="A952" s="20"/>
      <c r="B952" s="20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</row>
    <row r="953" spans="1:25" ht="13" x14ac:dyDescent="0.15">
      <c r="A953" s="20"/>
      <c r="B953" s="20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</row>
    <row r="954" spans="1:25" ht="13" x14ac:dyDescent="0.15">
      <c r="A954" s="20"/>
      <c r="B954" s="20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</row>
    <row r="955" spans="1:25" ht="13" x14ac:dyDescent="0.15">
      <c r="A955" s="20"/>
      <c r="B955" s="20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</row>
    <row r="956" spans="1:25" ht="13" x14ac:dyDescent="0.15">
      <c r="A956" s="20"/>
      <c r="B956" s="20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</row>
    <row r="957" spans="1:25" ht="13" x14ac:dyDescent="0.15">
      <c r="A957" s="20"/>
      <c r="B957" s="20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</row>
    <row r="958" spans="1:25" ht="13" x14ac:dyDescent="0.15">
      <c r="A958" s="20"/>
      <c r="B958" s="20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</row>
    <row r="959" spans="1:25" ht="13" x14ac:dyDescent="0.15">
      <c r="A959" s="20"/>
      <c r="B959" s="20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</row>
    <row r="960" spans="1:25" ht="13" x14ac:dyDescent="0.15">
      <c r="A960" s="20"/>
      <c r="B960" s="20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</row>
    <row r="961" spans="1:25" ht="13" x14ac:dyDescent="0.15">
      <c r="A961" s="20"/>
      <c r="B961" s="20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</row>
    <row r="962" spans="1:25" ht="13" x14ac:dyDescent="0.15">
      <c r="A962" s="20"/>
      <c r="B962" s="20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</row>
    <row r="963" spans="1:25" ht="13" x14ac:dyDescent="0.15">
      <c r="A963" s="20"/>
      <c r="B963" s="2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</row>
    <row r="964" spans="1:25" ht="13" x14ac:dyDescent="0.15">
      <c r="A964" s="20"/>
      <c r="B964" s="20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</row>
    <row r="965" spans="1:25" ht="13" x14ac:dyDescent="0.15">
      <c r="A965" s="20"/>
      <c r="B965" s="20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</row>
    <row r="966" spans="1:25" ht="13" x14ac:dyDescent="0.15">
      <c r="A966" s="20"/>
      <c r="B966" s="20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</row>
    <row r="967" spans="1:25" ht="13" x14ac:dyDescent="0.15">
      <c r="A967" s="20"/>
      <c r="B967" s="20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</row>
    <row r="968" spans="1:25" ht="13" x14ac:dyDescent="0.15">
      <c r="A968" s="20"/>
      <c r="B968" s="20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</row>
    <row r="969" spans="1:25" ht="13" x14ac:dyDescent="0.15">
      <c r="A969" s="20"/>
      <c r="B969" s="2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</row>
    <row r="970" spans="1:25" ht="13" x14ac:dyDescent="0.15">
      <c r="A970" s="20"/>
      <c r="B970" s="20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</row>
    <row r="971" spans="1:25" ht="13" x14ac:dyDescent="0.15">
      <c r="A971" s="20"/>
      <c r="B971" s="20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</row>
    <row r="972" spans="1:25" ht="13" x14ac:dyDescent="0.15">
      <c r="A972" s="20"/>
      <c r="B972" s="20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</row>
    <row r="973" spans="1:25" ht="13" x14ac:dyDescent="0.15">
      <c r="A973" s="20"/>
      <c r="B973" s="20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</row>
    <row r="974" spans="1:25" ht="13" x14ac:dyDescent="0.15">
      <c r="A974" s="20"/>
      <c r="B974" s="20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</row>
    <row r="975" spans="1:25" ht="13" x14ac:dyDescent="0.15">
      <c r="A975" s="20"/>
      <c r="B975" s="20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</row>
    <row r="976" spans="1:25" ht="13" x14ac:dyDescent="0.15">
      <c r="A976" s="20"/>
      <c r="B976" s="20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</row>
    <row r="977" spans="1:25" ht="13" x14ac:dyDescent="0.15">
      <c r="A977" s="20"/>
      <c r="B977" s="20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</row>
    <row r="978" spans="1:25" ht="13" x14ac:dyDescent="0.15">
      <c r="A978" s="20"/>
      <c r="B978" s="20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</row>
    <row r="979" spans="1:25" ht="13" x14ac:dyDescent="0.15">
      <c r="A979" s="20"/>
      <c r="B979" s="20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</row>
    <row r="980" spans="1:25" ht="13" x14ac:dyDescent="0.15">
      <c r="A980" s="20"/>
      <c r="B980" s="20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</row>
    <row r="981" spans="1:25" ht="13" x14ac:dyDescent="0.15">
      <c r="A981" s="20"/>
      <c r="B981" s="20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</row>
    <row r="982" spans="1:25" ht="13" x14ac:dyDescent="0.15">
      <c r="A982" s="20"/>
      <c r="B982" s="20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</row>
    <row r="983" spans="1:25" ht="13" x14ac:dyDescent="0.15">
      <c r="A983" s="20"/>
      <c r="B983" s="20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</row>
    <row r="984" spans="1:25" ht="13" x14ac:dyDescent="0.15">
      <c r="A984" s="20"/>
      <c r="B984" s="20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</row>
    <row r="985" spans="1:25" ht="13" x14ac:dyDescent="0.15">
      <c r="A985" s="20"/>
      <c r="B985" s="20"/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</row>
    <row r="986" spans="1:25" ht="13" x14ac:dyDescent="0.15">
      <c r="A986" s="20"/>
      <c r="B986" s="20"/>
      <c r="C986" s="20"/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</row>
    <row r="987" spans="1:25" ht="13" x14ac:dyDescent="0.15">
      <c r="A987" s="20"/>
      <c r="B987" s="20"/>
      <c r="C987" s="20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</row>
    <row r="988" spans="1:25" ht="13" x14ac:dyDescent="0.15">
      <c r="A988" s="20"/>
      <c r="B988" s="20"/>
      <c r="C988" s="20"/>
      <c r="D988" s="20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</row>
    <row r="989" spans="1:25" ht="13" x14ac:dyDescent="0.15">
      <c r="A989" s="20"/>
      <c r="B989" s="20"/>
      <c r="C989" s="20"/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</row>
    <row r="990" spans="1:25" ht="13" x14ac:dyDescent="0.15">
      <c r="A990" s="20"/>
      <c r="B990" s="20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</row>
    <row r="991" spans="1:25" ht="13" x14ac:dyDescent="0.15">
      <c r="A991" s="20"/>
      <c r="B991" s="20"/>
      <c r="C991" s="20"/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</row>
    <row r="992" spans="1:25" ht="13" x14ac:dyDescent="0.15">
      <c r="A992" s="20"/>
      <c r="B992" s="20"/>
      <c r="C992" s="20"/>
      <c r="D992" s="20"/>
      <c r="E992" s="20"/>
      <c r="F992" s="20"/>
      <c r="G992" s="20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</row>
    <row r="993" spans="1:25" ht="13" x14ac:dyDescent="0.15">
      <c r="A993" s="20"/>
      <c r="B993" s="20"/>
      <c r="C993" s="20"/>
      <c r="D993" s="20"/>
      <c r="E993" s="20"/>
      <c r="F993" s="20"/>
      <c r="G993" s="20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20"/>
    </row>
    <row r="994" spans="1:25" ht="13" x14ac:dyDescent="0.15">
      <c r="A994" s="20"/>
      <c r="B994" s="20"/>
      <c r="C994" s="20"/>
      <c r="D994" s="20"/>
      <c r="E994" s="20"/>
      <c r="F994" s="20"/>
      <c r="G994" s="20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</row>
    <row r="995" spans="1:25" ht="13" x14ac:dyDescent="0.15">
      <c r="A995" s="20"/>
      <c r="B995" s="20"/>
      <c r="C995" s="20"/>
      <c r="D995" s="20"/>
      <c r="E995" s="20"/>
      <c r="F995" s="20"/>
      <c r="G995" s="20"/>
      <c r="H995" s="20"/>
      <c r="I995" s="20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20"/>
      <c r="X995" s="20"/>
      <c r="Y995" s="20"/>
    </row>
    <row r="996" spans="1:25" ht="13" x14ac:dyDescent="0.15">
      <c r="A996" s="20"/>
      <c r="B996" s="20"/>
      <c r="C996" s="20"/>
      <c r="D996" s="20"/>
      <c r="E996" s="20"/>
      <c r="F996" s="20"/>
      <c r="G996" s="20"/>
      <c r="H996" s="20"/>
      <c r="I996" s="20"/>
      <c r="J996" s="20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20"/>
      <c r="W996" s="20"/>
      <c r="X996" s="20"/>
      <c r="Y996" s="20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K1057"/>
  <sheetViews>
    <sheetView workbookViewId="0">
      <selection activeCell="H1" sqref="H1:H1048576"/>
    </sheetView>
  </sheetViews>
  <sheetFormatPr baseColWidth="10" defaultColWidth="14.5" defaultRowHeight="15.75" customHeight="1" x14ac:dyDescent="0.15"/>
  <cols>
    <col min="7" max="7" width="18.1640625" customWidth="1"/>
  </cols>
  <sheetData>
    <row r="1" spans="1:11" ht="15.75" customHeight="1" x14ac:dyDescent="0.15">
      <c r="A1" s="79"/>
      <c r="B1" s="80"/>
      <c r="C1" s="80"/>
      <c r="D1" s="81" t="s">
        <v>304</v>
      </c>
      <c r="E1" s="81" t="s">
        <v>305</v>
      </c>
      <c r="F1" s="81" t="s">
        <v>306</v>
      </c>
      <c r="G1" s="81" t="s">
        <v>307</v>
      </c>
      <c r="H1" s="81" t="s">
        <v>308</v>
      </c>
      <c r="I1" s="81" t="s">
        <v>309</v>
      </c>
      <c r="J1" s="80"/>
      <c r="K1" s="80"/>
    </row>
    <row r="2" spans="1:11" ht="15.75" customHeight="1" x14ac:dyDescent="0.15">
      <c r="A2" s="82">
        <v>122</v>
      </c>
      <c r="B2" s="96" t="s">
        <v>310</v>
      </c>
      <c r="C2" s="95"/>
      <c r="D2" s="83"/>
      <c r="E2" s="83"/>
      <c r="F2" s="83"/>
      <c r="G2" s="83"/>
      <c r="H2" s="83"/>
      <c r="I2" s="83"/>
      <c r="J2" s="83"/>
      <c r="K2" s="83"/>
    </row>
    <row r="3" spans="1:11" ht="15.75" customHeight="1" x14ac:dyDescent="0.15">
      <c r="A3" s="82">
        <v>11221</v>
      </c>
      <c r="B3" s="96" t="s">
        <v>311</v>
      </c>
      <c r="C3" s="95"/>
      <c r="D3" s="83"/>
      <c r="E3" s="83"/>
      <c r="F3" s="83"/>
      <c r="G3" s="83"/>
      <c r="H3" s="83"/>
      <c r="I3" s="83"/>
      <c r="J3" s="83"/>
      <c r="K3" s="83"/>
    </row>
    <row r="4" spans="1:11" ht="15.75" customHeight="1" x14ac:dyDescent="0.15">
      <c r="A4" s="82">
        <v>11221</v>
      </c>
      <c r="B4" s="82">
        <v>510140</v>
      </c>
      <c r="C4" s="84" t="s">
        <v>312</v>
      </c>
      <c r="D4" s="85">
        <v>1575</v>
      </c>
      <c r="E4" s="85">
        <v>1800</v>
      </c>
      <c r="F4" s="85">
        <v>1800</v>
      </c>
      <c r="G4" s="85">
        <v>2700</v>
      </c>
      <c r="H4" s="85">
        <v>2700</v>
      </c>
      <c r="I4" s="85">
        <v>2700</v>
      </c>
      <c r="J4" s="83"/>
      <c r="K4" s="83"/>
    </row>
    <row r="5" spans="1:11" ht="15.75" customHeight="1" x14ac:dyDescent="0.15">
      <c r="A5" s="86"/>
      <c r="B5" s="86"/>
      <c r="C5" s="83"/>
      <c r="D5" s="83"/>
      <c r="E5" s="83"/>
      <c r="F5" s="83"/>
      <c r="G5" s="83"/>
      <c r="H5" s="83"/>
      <c r="I5" s="83"/>
      <c r="J5" s="83"/>
      <c r="K5" s="83"/>
    </row>
    <row r="6" spans="1:11" ht="15.75" customHeight="1" x14ac:dyDescent="0.15">
      <c r="A6" s="82" t="s">
        <v>313</v>
      </c>
      <c r="B6" s="96" t="s">
        <v>314</v>
      </c>
      <c r="C6" s="95"/>
      <c r="D6" s="85">
        <v>1575</v>
      </c>
      <c r="E6" s="85">
        <v>1800</v>
      </c>
      <c r="F6" s="85">
        <v>1800</v>
      </c>
      <c r="G6" s="85">
        <v>2700</v>
      </c>
      <c r="H6" s="85">
        <v>2700</v>
      </c>
      <c r="I6" s="85">
        <v>2700</v>
      </c>
      <c r="J6" s="83"/>
      <c r="K6" s="83"/>
    </row>
    <row r="7" spans="1:11" ht="15.75" customHeight="1" x14ac:dyDescent="0.15">
      <c r="A7" s="86"/>
      <c r="B7" s="86"/>
      <c r="C7" s="83"/>
      <c r="D7" s="83"/>
      <c r="E7" s="83"/>
      <c r="F7" s="83"/>
      <c r="G7" s="83"/>
      <c r="H7" s="83"/>
      <c r="I7" s="83"/>
      <c r="J7" s="83"/>
      <c r="K7" s="83"/>
    </row>
    <row r="8" spans="1:11" ht="15.75" customHeight="1" x14ac:dyDescent="0.15">
      <c r="A8" s="82">
        <v>11222</v>
      </c>
      <c r="B8" s="96" t="s">
        <v>315</v>
      </c>
      <c r="C8" s="95"/>
      <c r="D8" s="83"/>
      <c r="E8" s="83"/>
      <c r="F8" s="83"/>
      <c r="G8" s="83"/>
      <c r="H8" s="83"/>
      <c r="I8" s="83"/>
      <c r="J8" s="83"/>
      <c r="K8" s="83"/>
    </row>
    <row r="9" spans="1:11" ht="15.75" customHeight="1" x14ac:dyDescent="0.15">
      <c r="A9" s="82">
        <v>11222</v>
      </c>
      <c r="B9" s="82">
        <v>520100</v>
      </c>
      <c r="C9" s="84" t="s">
        <v>316</v>
      </c>
      <c r="D9" s="85">
        <v>444.9</v>
      </c>
      <c r="E9" s="85">
        <v>1399.62</v>
      </c>
      <c r="F9" s="85">
        <v>746.05</v>
      </c>
      <c r="G9" s="85">
        <v>1300</v>
      </c>
      <c r="H9" s="85">
        <v>1300</v>
      </c>
      <c r="I9" s="85">
        <v>1300</v>
      </c>
      <c r="J9" s="83"/>
      <c r="K9" s="83"/>
    </row>
    <row r="10" spans="1:11" ht="15.75" customHeight="1" x14ac:dyDescent="0.15">
      <c r="A10" s="82">
        <v>11222</v>
      </c>
      <c r="B10" s="82">
        <v>521700</v>
      </c>
      <c r="C10" s="84" t="s">
        <v>317</v>
      </c>
      <c r="D10" s="85">
        <v>2400</v>
      </c>
      <c r="E10" s="85">
        <v>3044</v>
      </c>
      <c r="F10" s="85">
        <v>2522</v>
      </c>
      <c r="G10" s="85">
        <v>1550</v>
      </c>
      <c r="H10" s="85">
        <v>2900</v>
      </c>
      <c r="I10" s="85">
        <v>2900</v>
      </c>
      <c r="J10" s="83"/>
      <c r="K10" s="83"/>
    </row>
    <row r="11" spans="1:11" ht="15.75" customHeight="1" x14ac:dyDescent="0.15">
      <c r="A11" s="82">
        <v>11222</v>
      </c>
      <c r="B11" s="82">
        <v>521800</v>
      </c>
      <c r="C11" s="84" t="s">
        <v>318</v>
      </c>
      <c r="D11" s="85">
        <v>365</v>
      </c>
      <c r="E11" s="85">
        <v>610</v>
      </c>
      <c r="F11" s="85">
        <v>35</v>
      </c>
      <c r="G11" s="85">
        <v>650</v>
      </c>
      <c r="H11" s="85">
        <v>650</v>
      </c>
      <c r="I11" s="85">
        <v>650</v>
      </c>
      <c r="J11" s="83"/>
      <c r="K11" s="83"/>
    </row>
    <row r="12" spans="1:11" ht="15.75" customHeight="1" x14ac:dyDescent="0.15">
      <c r="A12" s="82">
        <v>11222</v>
      </c>
      <c r="B12" s="82">
        <v>521900</v>
      </c>
      <c r="C12" s="84" t="s">
        <v>319</v>
      </c>
      <c r="D12" s="84" t="s">
        <v>203</v>
      </c>
      <c r="E12" s="84" t="s">
        <v>203</v>
      </c>
      <c r="F12" s="84" t="s">
        <v>203</v>
      </c>
      <c r="G12" s="84" t="s">
        <v>203</v>
      </c>
      <c r="H12" s="84" t="s">
        <v>203</v>
      </c>
      <c r="I12" s="84" t="s">
        <v>203</v>
      </c>
      <c r="J12" s="83"/>
      <c r="K12" s="83"/>
    </row>
    <row r="13" spans="1:11" ht="15.75" customHeight="1" x14ac:dyDescent="0.15">
      <c r="A13" s="82">
        <v>11222</v>
      </c>
      <c r="B13" s="82">
        <v>521901</v>
      </c>
      <c r="C13" s="84" t="s">
        <v>320</v>
      </c>
      <c r="D13" s="84" t="s">
        <v>203</v>
      </c>
      <c r="E13" s="84" t="s">
        <v>203</v>
      </c>
      <c r="F13" s="84" t="s">
        <v>203</v>
      </c>
      <c r="G13" s="84" t="s">
        <v>203</v>
      </c>
      <c r="H13" s="84" t="s">
        <v>203</v>
      </c>
      <c r="I13" s="84" t="s">
        <v>203</v>
      </c>
      <c r="J13" s="83"/>
      <c r="K13" s="83"/>
    </row>
    <row r="14" spans="1:11" ht="15.75" customHeight="1" x14ac:dyDescent="0.15">
      <c r="A14" s="82">
        <v>11222</v>
      </c>
      <c r="B14" s="82">
        <v>521902</v>
      </c>
      <c r="C14" s="84" t="s">
        <v>321</v>
      </c>
      <c r="D14" s="84" t="s">
        <v>203</v>
      </c>
      <c r="E14" s="84" t="s">
        <v>203</v>
      </c>
      <c r="F14" s="84" t="s">
        <v>203</v>
      </c>
      <c r="G14" s="84" t="s">
        <v>203</v>
      </c>
      <c r="H14" s="84" t="s">
        <v>203</v>
      </c>
      <c r="I14" s="84" t="s">
        <v>203</v>
      </c>
      <c r="J14" s="83"/>
      <c r="K14" s="83"/>
    </row>
    <row r="15" spans="1:11" ht="15.75" customHeight="1" x14ac:dyDescent="0.15">
      <c r="A15" s="82">
        <v>11222</v>
      </c>
      <c r="B15" s="82">
        <v>521911</v>
      </c>
      <c r="C15" s="84" t="s">
        <v>322</v>
      </c>
      <c r="D15" s="85">
        <v>21336.25</v>
      </c>
      <c r="E15" s="85">
        <v>120</v>
      </c>
      <c r="F15" s="84" t="s">
        <v>203</v>
      </c>
      <c r="G15" s="84" t="s">
        <v>203</v>
      </c>
      <c r="H15" s="84" t="s">
        <v>203</v>
      </c>
      <c r="I15" s="84" t="s">
        <v>203</v>
      </c>
      <c r="J15" s="83"/>
      <c r="K15" s="83"/>
    </row>
    <row r="16" spans="1:11" ht="15.75" customHeight="1" x14ac:dyDescent="0.15">
      <c r="A16" s="82">
        <v>11222</v>
      </c>
      <c r="B16" s="82">
        <v>521912</v>
      </c>
      <c r="C16" s="84" t="s">
        <v>323</v>
      </c>
      <c r="D16" s="84" t="s">
        <v>203</v>
      </c>
      <c r="E16" s="84" t="s">
        <v>203</v>
      </c>
      <c r="F16" s="84" t="s">
        <v>203</v>
      </c>
      <c r="G16" s="84" t="s">
        <v>203</v>
      </c>
      <c r="H16" s="84" t="s">
        <v>203</v>
      </c>
      <c r="I16" s="84" t="s">
        <v>203</v>
      </c>
      <c r="J16" s="83"/>
      <c r="K16" s="83"/>
    </row>
    <row r="17" spans="1:11" ht="15.75" customHeight="1" x14ac:dyDescent="0.15">
      <c r="A17" s="82">
        <v>11222</v>
      </c>
      <c r="B17" s="82">
        <v>521913</v>
      </c>
      <c r="C17" s="84" t="s">
        <v>324</v>
      </c>
      <c r="D17" s="84" t="s">
        <v>203</v>
      </c>
      <c r="E17" s="85">
        <v>21990.38</v>
      </c>
      <c r="F17" s="84" t="s">
        <v>203</v>
      </c>
      <c r="G17" s="84" t="s">
        <v>203</v>
      </c>
      <c r="H17" s="84" t="s">
        <v>203</v>
      </c>
      <c r="I17" s="84" t="s">
        <v>203</v>
      </c>
      <c r="J17" s="83"/>
      <c r="K17" s="83"/>
    </row>
    <row r="18" spans="1:11" ht="15.75" customHeight="1" x14ac:dyDescent="0.15">
      <c r="A18" s="82">
        <v>11222</v>
      </c>
      <c r="B18" s="82">
        <v>522500</v>
      </c>
      <c r="C18" s="84" t="s">
        <v>325</v>
      </c>
      <c r="D18" s="85">
        <v>125</v>
      </c>
      <c r="E18" s="85">
        <v>446.74</v>
      </c>
      <c r="F18" s="84" t="s">
        <v>203</v>
      </c>
      <c r="G18" s="85">
        <v>600</v>
      </c>
      <c r="H18" s="85">
        <v>600</v>
      </c>
      <c r="I18" s="85">
        <v>600</v>
      </c>
      <c r="J18" s="83"/>
      <c r="K18" s="83"/>
    </row>
    <row r="19" spans="1:11" ht="15.75" customHeight="1" x14ac:dyDescent="0.15">
      <c r="A19" s="82">
        <v>11222</v>
      </c>
      <c r="B19" s="82">
        <v>524500</v>
      </c>
      <c r="C19" s="84" t="s">
        <v>326</v>
      </c>
      <c r="D19" s="85">
        <v>84</v>
      </c>
      <c r="E19" s="84" t="s">
        <v>203</v>
      </c>
      <c r="F19" s="85">
        <v>1304</v>
      </c>
      <c r="G19" s="85">
        <v>600</v>
      </c>
      <c r="H19" s="85">
        <v>600</v>
      </c>
      <c r="I19" s="85">
        <v>600</v>
      </c>
      <c r="J19" s="83"/>
      <c r="K19" s="83"/>
    </row>
    <row r="20" spans="1:11" ht="15.75" customHeight="1" x14ac:dyDescent="0.15">
      <c r="A20" s="82">
        <v>11222</v>
      </c>
      <c r="B20" s="82">
        <v>529101</v>
      </c>
      <c r="C20" s="84" t="s">
        <v>327</v>
      </c>
      <c r="D20" s="84" t="s">
        <v>203</v>
      </c>
      <c r="E20" s="84" t="s">
        <v>203</v>
      </c>
      <c r="F20" s="84" t="s">
        <v>203</v>
      </c>
      <c r="G20" s="84" t="s">
        <v>203</v>
      </c>
      <c r="H20" s="84" t="s">
        <v>203</v>
      </c>
      <c r="I20" s="84" t="s">
        <v>203</v>
      </c>
      <c r="J20" s="83"/>
      <c r="K20" s="83"/>
    </row>
    <row r="21" spans="1:11" ht="15.75" customHeight="1" x14ac:dyDescent="0.15">
      <c r="A21" s="82">
        <v>11222</v>
      </c>
      <c r="B21" s="82">
        <v>540220</v>
      </c>
      <c r="C21" s="84" t="s">
        <v>328</v>
      </c>
      <c r="D21" s="85">
        <v>978.25</v>
      </c>
      <c r="E21" s="85">
        <v>805.19</v>
      </c>
      <c r="F21" s="85">
        <v>866.78</v>
      </c>
      <c r="G21" s="85">
        <v>900</v>
      </c>
      <c r="H21" s="85">
        <v>720</v>
      </c>
      <c r="I21" s="85">
        <v>720</v>
      </c>
      <c r="J21" s="83"/>
      <c r="K21" s="83"/>
    </row>
    <row r="22" spans="1:11" ht="15.75" customHeight="1" x14ac:dyDescent="0.15">
      <c r="A22" s="82">
        <v>11222</v>
      </c>
      <c r="B22" s="82">
        <v>540250</v>
      </c>
      <c r="C22" s="84" t="s">
        <v>329</v>
      </c>
      <c r="D22" s="85">
        <v>2648.78</v>
      </c>
      <c r="E22" s="85">
        <v>3315.96</v>
      </c>
      <c r="F22" s="85">
        <v>2968.95</v>
      </c>
      <c r="G22" s="85">
        <v>7400</v>
      </c>
      <c r="H22" s="85">
        <v>6050</v>
      </c>
      <c r="I22" s="85">
        <v>6050</v>
      </c>
      <c r="J22" s="83"/>
      <c r="K22" s="83"/>
    </row>
    <row r="23" spans="1:11" ht="15.75" customHeight="1" x14ac:dyDescent="0.15">
      <c r="A23" s="86"/>
      <c r="B23" s="86"/>
      <c r="C23" s="83"/>
      <c r="D23" s="83"/>
      <c r="E23" s="83"/>
      <c r="F23" s="83"/>
      <c r="G23" s="83"/>
      <c r="H23" s="83"/>
      <c r="I23" s="83"/>
      <c r="J23" s="83"/>
      <c r="K23" s="83"/>
    </row>
    <row r="24" spans="1:11" ht="15.75" customHeight="1" x14ac:dyDescent="0.15">
      <c r="A24" s="82" t="s">
        <v>313</v>
      </c>
      <c r="B24" s="96" t="s">
        <v>330</v>
      </c>
      <c r="C24" s="95"/>
      <c r="D24" s="85">
        <v>28382.18</v>
      </c>
      <c r="E24" s="85">
        <v>31731.89</v>
      </c>
      <c r="F24" s="85">
        <v>8442.7800000000007</v>
      </c>
      <c r="G24" s="85">
        <v>13000</v>
      </c>
      <c r="H24" s="85">
        <v>12820</v>
      </c>
      <c r="I24" s="85">
        <v>12820</v>
      </c>
      <c r="J24" s="83"/>
      <c r="K24" s="83"/>
    </row>
    <row r="25" spans="1:11" ht="15.75" customHeight="1" x14ac:dyDescent="0.15">
      <c r="A25" s="86"/>
      <c r="B25" s="86"/>
      <c r="C25" s="83"/>
      <c r="D25" s="83"/>
      <c r="E25" s="83"/>
      <c r="F25" s="83"/>
      <c r="G25" s="83"/>
      <c r="H25" s="83"/>
      <c r="I25" s="83"/>
      <c r="J25" s="83"/>
      <c r="K25" s="83"/>
    </row>
    <row r="26" spans="1:11" ht="15.75" customHeight="1" x14ac:dyDescent="0.15">
      <c r="A26" s="87" t="s">
        <v>313</v>
      </c>
      <c r="B26" s="97" t="s">
        <v>310</v>
      </c>
      <c r="C26" s="95"/>
      <c r="D26" s="88">
        <v>29957.18</v>
      </c>
      <c r="E26" s="88">
        <v>33531.89</v>
      </c>
      <c r="F26" s="88">
        <v>10242.780000000001</v>
      </c>
      <c r="G26" s="88">
        <v>15700</v>
      </c>
      <c r="H26" s="88">
        <v>15520</v>
      </c>
      <c r="I26" s="88">
        <v>15520</v>
      </c>
      <c r="J26" s="89"/>
      <c r="K26" s="89"/>
    </row>
    <row r="27" spans="1:11" ht="15.75" customHeight="1" x14ac:dyDescent="0.15">
      <c r="A27" s="86"/>
      <c r="B27" s="86"/>
      <c r="C27" s="83"/>
      <c r="D27" s="83"/>
      <c r="E27" s="83"/>
      <c r="F27" s="83"/>
      <c r="G27" s="83"/>
      <c r="H27" s="83"/>
      <c r="I27" s="83"/>
      <c r="J27" s="83"/>
      <c r="K27" s="83"/>
    </row>
    <row r="28" spans="1:11" ht="15.75" customHeight="1" x14ac:dyDescent="0.15">
      <c r="A28" s="82">
        <v>123</v>
      </c>
      <c r="B28" s="96" t="s">
        <v>331</v>
      </c>
      <c r="C28" s="95"/>
      <c r="D28" s="83"/>
      <c r="E28" s="83"/>
      <c r="F28" s="83"/>
      <c r="G28" s="83"/>
      <c r="H28" s="83"/>
      <c r="I28" s="83"/>
      <c r="J28" s="83"/>
      <c r="K28" s="83"/>
    </row>
    <row r="29" spans="1:11" ht="15.75" customHeight="1" x14ac:dyDescent="0.15">
      <c r="A29" s="82">
        <v>11231</v>
      </c>
      <c r="B29" s="96" t="s">
        <v>332</v>
      </c>
      <c r="C29" s="95"/>
      <c r="D29" s="83"/>
      <c r="E29" s="83"/>
      <c r="F29" s="83"/>
      <c r="G29" s="83"/>
      <c r="H29" s="83"/>
      <c r="I29" s="83"/>
      <c r="J29" s="83"/>
      <c r="K29" s="83"/>
    </row>
    <row r="30" spans="1:11" ht="15.75" customHeight="1" x14ac:dyDescent="0.15">
      <c r="A30" s="82">
        <v>11231</v>
      </c>
      <c r="B30" s="82">
        <v>510100</v>
      </c>
      <c r="C30" s="84" t="s">
        <v>333</v>
      </c>
      <c r="D30" s="85">
        <v>810163.38</v>
      </c>
      <c r="E30" s="85">
        <v>777046.56</v>
      </c>
      <c r="F30" s="85">
        <v>817428.24</v>
      </c>
      <c r="G30" s="85">
        <v>876679</v>
      </c>
      <c r="H30" s="85">
        <v>369977</v>
      </c>
      <c r="I30" s="85">
        <v>369977</v>
      </c>
      <c r="J30" s="83"/>
      <c r="K30" s="83"/>
    </row>
    <row r="31" spans="1:11" ht="15.75" customHeight="1" x14ac:dyDescent="0.15">
      <c r="A31" s="82">
        <v>11231</v>
      </c>
      <c r="B31" s="82">
        <v>510130</v>
      </c>
      <c r="C31" s="84" t="s">
        <v>334</v>
      </c>
      <c r="D31" s="85">
        <v>5050</v>
      </c>
      <c r="E31" s="85">
        <v>5600</v>
      </c>
      <c r="F31" s="85">
        <v>5500</v>
      </c>
      <c r="G31" s="85">
        <v>4800</v>
      </c>
      <c r="H31" s="85">
        <v>2000</v>
      </c>
      <c r="I31" s="85">
        <v>2000</v>
      </c>
      <c r="J31" s="83"/>
      <c r="K31" s="83"/>
    </row>
    <row r="32" spans="1:11" ht="15.75" customHeight="1" x14ac:dyDescent="0.15">
      <c r="A32" s="86"/>
      <c r="B32" s="86"/>
      <c r="C32" s="83"/>
      <c r="D32" s="83"/>
      <c r="E32" s="83"/>
      <c r="F32" s="83"/>
      <c r="G32" s="83"/>
      <c r="H32" s="83"/>
      <c r="I32" s="83"/>
      <c r="J32" s="83"/>
      <c r="K32" s="83"/>
    </row>
    <row r="33" spans="1:11" ht="15.75" customHeight="1" x14ac:dyDescent="0.15">
      <c r="A33" s="82" t="s">
        <v>313</v>
      </c>
      <c r="B33" s="96" t="s">
        <v>335</v>
      </c>
      <c r="C33" s="95"/>
      <c r="D33" s="85">
        <v>815213.38</v>
      </c>
      <c r="E33" s="85">
        <v>782646.56</v>
      </c>
      <c r="F33" s="85">
        <v>822928.24</v>
      </c>
      <c r="G33" s="85">
        <v>881479</v>
      </c>
      <c r="H33" s="85">
        <v>371977</v>
      </c>
      <c r="I33" s="85">
        <v>371977</v>
      </c>
      <c r="J33" s="83"/>
      <c r="K33" s="83"/>
    </row>
    <row r="34" spans="1:11" ht="15.75" customHeight="1" x14ac:dyDescent="0.15">
      <c r="A34" s="86"/>
      <c r="B34" s="86"/>
      <c r="C34" s="83"/>
      <c r="D34" s="83"/>
      <c r="E34" s="83"/>
      <c r="F34" s="83"/>
      <c r="G34" s="83"/>
      <c r="H34" s="83"/>
      <c r="I34" s="83"/>
      <c r="J34" s="83"/>
      <c r="K34" s="83"/>
    </row>
    <row r="35" spans="1:11" ht="15.75" customHeight="1" x14ac:dyDescent="0.15">
      <c r="A35" s="82">
        <v>11232</v>
      </c>
      <c r="B35" s="96" t="s">
        <v>336</v>
      </c>
      <c r="C35" s="95"/>
      <c r="D35" s="83"/>
      <c r="E35" s="83"/>
      <c r="F35" s="83"/>
      <c r="G35" s="83"/>
      <c r="H35" s="83"/>
      <c r="I35" s="83"/>
      <c r="J35" s="83"/>
      <c r="K35" s="83"/>
    </row>
    <row r="36" spans="1:11" ht="15.75" customHeight="1" x14ac:dyDescent="0.15">
      <c r="A36" s="82">
        <v>11232</v>
      </c>
      <c r="B36" s="82">
        <v>520500</v>
      </c>
      <c r="C36" s="84" t="s">
        <v>337</v>
      </c>
      <c r="D36" s="84" t="s">
        <v>203</v>
      </c>
      <c r="E36" s="85">
        <v>7133.39</v>
      </c>
      <c r="F36" s="85">
        <v>7655.4</v>
      </c>
      <c r="G36" s="85">
        <v>8106</v>
      </c>
      <c r="H36" s="85">
        <v>7800</v>
      </c>
      <c r="I36" s="85">
        <v>7800</v>
      </c>
      <c r="J36" s="83"/>
      <c r="K36" s="83"/>
    </row>
    <row r="37" spans="1:11" ht="15.75" customHeight="1" x14ac:dyDescent="0.15">
      <c r="A37" s="82">
        <v>11232</v>
      </c>
      <c r="B37" s="82">
        <v>520800</v>
      </c>
      <c r="C37" s="84" t="s">
        <v>338</v>
      </c>
      <c r="D37" s="84" t="s">
        <v>203</v>
      </c>
      <c r="E37" s="85">
        <v>4200</v>
      </c>
      <c r="F37" s="85">
        <v>4200</v>
      </c>
      <c r="G37" s="85">
        <v>4200</v>
      </c>
      <c r="H37" s="85">
        <v>4200</v>
      </c>
      <c r="I37" s="85">
        <v>4200</v>
      </c>
      <c r="J37" s="83"/>
      <c r="K37" s="83"/>
    </row>
    <row r="38" spans="1:11" ht="15.75" customHeight="1" x14ac:dyDescent="0.15">
      <c r="A38" s="82">
        <v>11232</v>
      </c>
      <c r="B38" s="82">
        <v>521100</v>
      </c>
      <c r="C38" s="84" t="s">
        <v>339</v>
      </c>
      <c r="D38" s="84" t="s">
        <v>203</v>
      </c>
      <c r="E38" s="85">
        <v>15230.64</v>
      </c>
      <c r="F38" s="85">
        <v>18905.52</v>
      </c>
      <c r="G38" s="85">
        <v>28500</v>
      </c>
      <c r="H38" s="84" t="s">
        <v>203</v>
      </c>
      <c r="I38" s="84" t="s">
        <v>203</v>
      </c>
      <c r="J38" s="83"/>
      <c r="K38" s="83"/>
    </row>
    <row r="39" spans="1:11" ht="15.75" customHeight="1" x14ac:dyDescent="0.15">
      <c r="A39" s="82">
        <v>11232</v>
      </c>
      <c r="B39" s="82">
        <v>521300</v>
      </c>
      <c r="C39" s="84" t="s">
        <v>340</v>
      </c>
      <c r="D39" s="84" t="s">
        <v>203</v>
      </c>
      <c r="E39" s="85">
        <v>3702.47</v>
      </c>
      <c r="F39" s="85">
        <v>2847.3</v>
      </c>
      <c r="G39" s="85">
        <v>4000</v>
      </c>
      <c r="H39" s="84" t="s">
        <v>203</v>
      </c>
      <c r="I39" s="84" t="s">
        <v>203</v>
      </c>
      <c r="J39" s="83"/>
      <c r="K39" s="83"/>
    </row>
    <row r="40" spans="1:11" ht="15.75" customHeight="1" x14ac:dyDescent="0.15">
      <c r="A40" s="82">
        <v>11232</v>
      </c>
      <c r="B40" s="82">
        <v>521500</v>
      </c>
      <c r="C40" s="84" t="s">
        <v>341</v>
      </c>
      <c r="D40" s="84" t="s">
        <v>203</v>
      </c>
      <c r="E40" s="84" t="s">
        <v>203</v>
      </c>
      <c r="F40" s="85">
        <v>985.99</v>
      </c>
      <c r="G40" s="84" t="s">
        <v>203</v>
      </c>
      <c r="H40" s="84" t="s">
        <v>203</v>
      </c>
      <c r="I40" s="84" t="s">
        <v>203</v>
      </c>
      <c r="J40" s="83"/>
      <c r="K40" s="83"/>
    </row>
    <row r="41" spans="1:11" ht="15.75" customHeight="1" x14ac:dyDescent="0.15">
      <c r="A41" s="82">
        <v>11232</v>
      </c>
      <c r="B41" s="82">
        <v>521600</v>
      </c>
      <c r="C41" s="84" t="s">
        <v>342</v>
      </c>
      <c r="D41" s="84" t="s">
        <v>203</v>
      </c>
      <c r="E41" s="85">
        <v>1006.81</v>
      </c>
      <c r="F41" s="85">
        <v>810.5</v>
      </c>
      <c r="G41" s="85">
        <v>1100</v>
      </c>
      <c r="H41" s="84" t="s">
        <v>203</v>
      </c>
      <c r="I41" s="84" t="s">
        <v>203</v>
      </c>
      <c r="J41" s="83"/>
      <c r="K41" s="83"/>
    </row>
    <row r="42" spans="1:11" ht="15.75" customHeight="1" x14ac:dyDescent="0.15">
      <c r="A42" s="82">
        <v>11232</v>
      </c>
      <c r="B42" s="82">
        <v>521800</v>
      </c>
      <c r="C42" s="84" t="s">
        <v>318</v>
      </c>
      <c r="D42" s="85">
        <v>170</v>
      </c>
      <c r="E42" s="85">
        <v>387.01</v>
      </c>
      <c r="F42" s="85">
        <v>615.61</v>
      </c>
      <c r="G42" s="85">
        <v>1930</v>
      </c>
      <c r="H42" s="85">
        <v>2840</v>
      </c>
      <c r="I42" s="85">
        <v>2840</v>
      </c>
      <c r="J42" s="83"/>
      <c r="K42" s="83"/>
    </row>
    <row r="43" spans="1:11" ht="15.75" customHeight="1" x14ac:dyDescent="0.15">
      <c r="A43" s="82">
        <v>11232</v>
      </c>
      <c r="B43" s="82">
        <v>522045</v>
      </c>
      <c r="C43" s="84" t="s">
        <v>343</v>
      </c>
      <c r="D43" s="84" t="s">
        <v>203</v>
      </c>
      <c r="E43" s="84" t="s">
        <v>203</v>
      </c>
      <c r="F43" s="84" t="s">
        <v>203</v>
      </c>
      <c r="G43" s="84" t="s">
        <v>203</v>
      </c>
      <c r="H43" s="84" t="s">
        <v>203</v>
      </c>
      <c r="I43" s="84" t="s">
        <v>203</v>
      </c>
      <c r="J43" s="83"/>
      <c r="K43" s="83"/>
    </row>
    <row r="44" spans="1:11" ht="15.75" customHeight="1" x14ac:dyDescent="0.15">
      <c r="A44" s="82">
        <v>11232</v>
      </c>
      <c r="B44" s="82">
        <v>524500</v>
      </c>
      <c r="C44" s="84" t="s">
        <v>326</v>
      </c>
      <c r="D44" s="84" t="s">
        <v>203</v>
      </c>
      <c r="E44" s="85">
        <v>60</v>
      </c>
      <c r="F44" s="85">
        <v>40</v>
      </c>
      <c r="G44" s="85">
        <v>1500</v>
      </c>
      <c r="H44" s="85">
        <v>1500</v>
      </c>
      <c r="I44" s="85">
        <v>1500</v>
      </c>
      <c r="J44" s="83"/>
      <c r="K44" s="83"/>
    </row>
    <row r="45" spans="1:11" ht="15.75" customHeight="1" x14ac:dyDescent="0.15">
      <c r="A45" s="82">
        <v>11232</v>
      </c>
      <c r="B45" s="82">
        <v>540220</v>
      </c>
      <c r="C45" s="84" t="s">
        <v>328</v>
      </c>
      <c r="D45" s="85">
        <v>455</v>
      </c>
      <c r="E45" s="85">
        <v>6130.67</v>
      </c>
      <c r="F45" s="85">
        <v>8478.09</v>
      </c>
      <c r="G45" s="85">
        <v>4600</v>
      </c>
      <c r="H45" s="85">
        <v>3680</v>
      </c>
      <c r="I45" s="85">
        <v>3680</v>
      </c>
      <c r="J45" s="83"/>
      <c r="K45" s="83"/>
    </row>
    <row r="46" spans="1:11" ht="15.75" customHeight="1" x14ac:dyDescent="0.15">
      <c r="A46" s="86"/>
      <c r="B46" s="86"/>
      <c r="C46" s="83"/>
      <c r="D46" s="83"/>
      <c r="E46" s="83"/>
      <c r="F46" s="83"/>
      <c r="G46" s="83"/>
      <c r="H46" s="83"/>
      <c r="I46" s="83"/>
      <c r="J46" s="83"/>
      <c r="K46" s="83"/>
    </row>
    <row r="47" spans="1:11" ht="13" x14ac:dyDescent="0.15">
      <c r="A47" s="82" t="s">
        <v>313</v>
      </c>
      <c r="B47" s="96" t="s">
        <v>344</v>
      </c>
      <c r="C47" s="95"/>
      <c r="D47" s="85">
        <v>625</v>
      </c>
      <c r="E47" s="85">
        <v>37850.99</v>
      </c>
      <c r="F47" s="85">
        <v>44538.41</v>
      </c>
      <c r="G47" s="85">
        <v>53936</v>
      </c>
      <c r="H47" s="85">
        <v>20020</v>
      </c>
      <c r="I47" s="85">
        <v>20020</v>
      </c>
      <c r="J47" s="83"/>
      <c r="K47" s="83"/>
    </row>
    <row r="48" spans="1:11" ht="13" x14ac:dyDescent="0.15">
      <c r="A48" s="86"/>
      <c r="B48" s="86"/>
      <c r="C48" s="83"/>
      <c r="D48" s="83"/>
      <c r="E48" s="83"/>
      <c r="F48" s="83"/>
      <c r="G48" s="83"/>
      <c r="H48" s="83"/>
      <c r="I48" s="83"/>
      <c r="J48" s="83"/>
      <c r="K48" s="83"/>
    </row>
    <row r="49" spans="1:11" ht="13" x14ac:dyDescent="0.15">
      <c r="A49" s="87" t="s">
        <v>313</v>
      </c>
      <c r="B49" s="97" t="s">
        <v>331</v>
      </c>
      <c r="C49" s="95"/>
      <c r="D49" s="88">
        <v>815838.38</v>
      </c>
      <c r="E49" s="88">
        <v>820497.55</v>
      </c>
      <c r="F49" s="88">
        <v>867466.65</v>
      </c>
      <c r="G49" s="88">
        <v>935415</v>
      </c>
      <c r="H49" s="88">
        <v>391997</v>
      </c>
      <c r="I49" s="88">
        <v>391997</v>
      </c>
      <c r="J49" s="89"/>
      <c r="K49" s="89"/>
    </row>
    <row r="50" spans="1:11" ht="13" x14ac:dyDescent="0.15">
      <c r="A50" s="86"/>
      <c r="B50" s="86"/>
      <c r="C50" s="83"/>
      <c r="D50" s="83"/>
      <c r="E50" s="83"/>
      <c r="F50" s="83"/>
      <c r="G50" s="83"/>
      <c r="H50" s="83"/>
      <c r="I50" s="83"/>
      <c r="J50" s="83"/>
      <c r="K50" s="83"/>
    </row>
    <row r="51" spans="1:11" ht="13" x14ac:dyDescent="0.15">
      <c r="A51" s="82">
        <v>134</v>
      </c>
      <c r="B51" s="96" t="s">
        <v>345</v>
      </c>
      <c r="C51" s="95"/>
      <c r="D51" s="83"/>
      <c r="E51" s="83"/>
      <c r="F51" s="83"/>
      <c r="G51" s="83"/>
      <c r="H51" s="83"/>
      <c r="I51" s="83"/>
      <c r="J51" s="83"/>
      <c r="K51" s="83"/>
    </row>
    <row r="52" spans="1:11" ht="13" x14ac:dyDescent="0.15">
      <c r="A52" s="82">
        <v>11341</v>
      </c>
      <c r="B52" s="96" t="s">
        <v>346</v>
      </c>
      <c r="C52" s="95"/>
      <c r="D52" s="83"/>
      <c r="E52" s="83"/>
      <c r="F52" s="83"/>
      <c r="G52" s="83"/>
      <c r="H52" s="83"/>
      <c r="I52" s="83"/>
      <c r="J52" s="83"/>
      <c r="K52" s="83"/>
    </row>
    <row r="53" spans="1:11" ht="13" x14ac:dyDescent="0.15">
      <c r="A53" s="82">
        <v>11341</v>
      </c>
      <c r="B53" s="82">
        <v>510100</v>
      </c>
      <c r="C53" s="84" t="s">
        <v>347</v>
      </c>
      <c r="D53" s="85">
        <v>103680</v>
      </c>
      <c r="E53" s="85">
        <v>179275.31</v>
      </c>
      <c r="F53" s="85">
        <v>168960.18</v>
      </c>
      <c r="G53" s="85">
        <v>192189</v>
      </c>
      <c r="H53" s="85">
        <v>180604</v>
      </c>
      <c r="I53" s="85">
        <v>180604</v>
      </c>
      <c r="J53" s="83"/>
      <c r="K53" s="83"/>
    </row>
    <row r="54" spans="1:11" ht="13" x14ac:dyDescent="0.15">
      <c r="A54" s="82">
        <v>11341</v>
      </c>
      <c r="B54" s="82">
        <v>510130</v>
      </c>
      <c r="C54" s="84" t="s">
        <v>348</v>
      </c>
      <c r="D54" s="85">
        <v>850</v>
      </c>
      <c r="E54" s="85">
        <v>1150</v>
      </c>
      <c r="F54" s="85">
        <v>1250</v>
      </c>
      <c r="G54" s="85">
        <v>1000</v>
      </c>
      <c r="H54" s="85">
        <v>1000</v>
      </c>
      <c r="I54" s="85">
        <v>1000</v>
      </c>
      <c r="J54" s="83"/>
      <c r="K54" s="83"/>
    </row>
    <row r="55" spans="1:11" ht="13" x14ac:dyDescent="0.15">
      <c r="A55" s="86"/>
      <c r="B55" s="86"/>
      <c r="C55" s="83"/>
      <c r="D55" s="83"/>
      <c r="E55" s="83"/>
      <c r="F55" s="83"/>
      <c r="G55" s="83"/>
      <c r="H55" s="83"/>
      <c r="I55" s="83"/>
      <c r="J55" s="83"/>
      <c r="K55" s="83"/>
    </row>
    <row r="56" spans="1:11" ht="13" x14ac:dyDescent="0.15">
      <c r="A56" s="82" t="s">
        <v>313</v>
      </c>
      <c r="B56" s="96" t="s">
        <v>349</v>
      </c>
      <c r="C56" s="95"/>
      <c r="D56" s="85">
        <v>104530</v>
      </c>
      <c r="E56" s="85">
        <v>180425.31</v>
      </c>
      <c r="F56" s="85">
        <v>170210.18</v>
      </c>
      <c r="G56" s="85">
        <v>193189</v>
      </c>
      <c r="H56" s="85">
        <v>181604</v>
      </c>
      <c r="I56" s="85">
        <v>181604</v>
      </c>
      <c r="J56" s="83"/>
      <c r="K56" s="83"/>
    </row>
    <row r="57" spans="1:11" ht="13" x14ac:dyDescent="0.15">
      <c r="A57" s="86"/>
      <c r="B57" s="86"/>
      <c r="C57" s="83"/>
      <c r="D57" s="83"/>
      <c r="E57" s="83"/>
      <c r="F57" s="83"/>
      <c r="G57" s="83"/>
      <c r="H57" s="83"/>
      <c r="I57" s="83"/>
      <c r="J57" s="83"/>
      <c r="K57" s="83"/>
    </row>
    <row r="58" spans="1:11" ht="13" x14ac:dyDescent="0.15">
      <c r="A58" s="82">
        <v>11342</v>
      </c>
      <c r="B58" s="96" t="s">
        <v>350</v>
      </c>
      <c r="C58" s="95"/>
      <c r="D58" s="83"/>
      <c r="E58" s="83"/>
      <c r="F58" s="83"/>
      <c r="G58" s="83"/>
      <c r="H58" s="83"/>
      <c r="I58" s="83"/>
      <c r="J58" s="83"/>
      <c r="K58" s="83"/>
    </row>
    <row r="59" spans="1:11" ht="13" x14ac:dyDescent="0.15">
      <c r="A59" s="82">
        <v>11342</v>
      </c>
      <c r="B59" s="82">
        <v>520110</v>
      </c>
      <c r="C59" s="84" t="s">
        <v>351</v>
      </c>
      <c r="D59" s="85">
        <v>964.4</v>
      </c>
      <c r="E59" s="85">
        <v>1309.3</v>
      </c>
      <c r="F59" s="85">
        <v>1124.8499999999999</v>
      </c>
      <c r="G59" s="85">
        <v>2000</v>
      </c>
      <c r="H59" s="84" t="s">
        <v>203</v>
      </c>
      <c r="I59" s="84" t="s">
        <v>203</v>
      </c>
      <c r="J59" s="83"/>
      <c r="K59" s="83"/>
    </row>
    <row r="60" spans="1:11" ht="13" x14ac:dyDescent="0.15">
      <c r="A60" s="82">
        <v>11342</v>
      </c>
      <c r="B60" s="82">
        <v>520500</v>
      </c>
      <c r="C60" s="84" t="s">
        <v>352</v>
      </c>
      <c r="D60" s="84" t="s">
        <v>203</v>
      </c>
      <c r="E60" s="85">
        <v>250</v>
      </c>
      <c r="F60" s="85">
        <v>550</v>
      </c>
      <c r="G60" s="85">
        <v>700</v>
      </c>
      <c r="H60" s="85">
        <v>700</v>
      </c>
      <c r="I60" s="85">
        <v>700</v>
      </c>
      <c r="J60" s="83"/>
      <c r="K60" s="83"/>
    </row>
    <row r="61" spans="1:11" ht="13" x14ac:dyDescent="0.15">
      <c r="A61" s="82">
        <v>11342</v>
      </c>
      <c r="B61" s="82">
        <v>520600</v>
      </c>
      <c r="C61" s="84" t="s">
        <v>353</v>
      </c>
      <c r="D61" s="84" t="s">
        <v>203</v>
      </c>
      <c r="E61" s="84" t="s">
        <v>203</v>
      </c>
      <c r="F61" s="84" t="s">
        <v>203</v>
      </c>
      <c r="G61" s="84" t="s">
        <v>203</v>
      </c>
      <c r="H61" s="84" t="s">
        <v>203</v>
      </c>
      <c r="I61" s="84" t="s">
        <v>203</v>
      </c>
      <c r="J61" s="83"/>
      <c r="K61" s="83"/>
    </row>
    <row r="62" spans="1:11" ht="13" x14ac:dyDescent="0.15">
      <c r="A62" s="82">
        <v>11342</v>
      </c>
      <c r="B62" s="82">
        <v>521700</v>
      </c>
      <c r="C62" s="84" t="s">
        <v>317</v>
      </c>
      <c r="D62" s="85">
        <v>215</v>
      </c>
      <c r="E62" s="85">
        <v>215</v>
      </c>
      <c r="F62" s="85">
        <v>235</v>
      </c>
      <c r="G62" s="85">
        <v>275</v>
      </c>
      <c r="H62" s="85">
        <v>275</v>
      </c>
      <c r="I62" s="85">
        <v>275</v>
      </c>
      <c r="J62" s="83"/>
      <c r="K62" s="83"/>
    </row>
    <row r="63" spans="1:11" ht="13" x14ac:dyDescent="0.15">
      <c r="A63" s="82">
        <v>11342</v>
      </c>
      <c r="B63" s="82">
        <v>521800</v>
      </c>
      <c r="C63" s="84" t="s">
        <v>318</v>
      </c>
      <c r="D63" s="85">
        <v>1560.5</v>
      </c>
      <c r="E63" s="85">
        <v>1964.3</v>
      </c>
      <c r="F63" s="85">
        <v>1483.64</v>
      </c>
      <c r="G63" s="85">
        <v>1500</v>
      </c>
      <c r="H63" s="85">
        <v>2000</v>
      </c>
      <c r="I63" s="85">
        <v>2000</v>
      </c>
      <c r="J63" s="83"/>
      <c r="K63" s="83"/>
    </row>
    <row r="64" spans="1:11" ht="13" x14ac:dyDescent="0.15">
      <c r="A64" s="82">
        <v>11342</v>
      </c>
      <c r="B64" s="82">
        <v>521907</v>
      </c>
      <c r="C64" s="84" t="s">
        <v>354</v>
      </c>
      <c r="D64" s="85">
        <v>32900</v>
      </c>
      <c r="E64" s="85">
        <v>32900</v>
      </c>
      <c r="F64" s="85">
        <v>33900</v>
      </c>
      <c r="G64" s="85">
        <v>33900</v>
      </c>
      <c r="H64" s="85">
        <v>33900</v>
      </c>
      <c r="I64" s="85">
        <v>33900</v>
      </c>
      <c r="J64" s="83"/>
      <c r="K64" s="83"/>
    </row>
    <row r="65" spans="1:11" ht="13" x14ac:dyDescent="0.15">
      <c r="A65" s="82">
        <v>11342</v>
      </c>
      <c r="B65" s="82">
        <v>521911</v>
      </c>
      <c r="C65" s="84" t="s">
        <v>355</v>
      </c>
      <c r="D65" s="85">
        <v>6245</v>
      </c>
      <c r="E65" s="85">
        <v>4000</v>
      </c>
      <c r="F65" s="85">
        <v>4750</v>
      </c>
      <c r="G65" s="85">
        <v>5000</v>
      </c>
      <c r="H65" s="85">
        <v>14860</v>
      </c>
      <c r="I65" s="85">
        <v>14860</v>
      </c>
      <c r="J65" s="83"/>
      <c r="K65" s="83"/>
    </row>
    <row r="66" spans="1:11" ht="13" x14ac:dyDescent="0.15">
      <c r="A66" s="82">
        <v>11342</v>
      </c>
      <c r="B66" s="82">
        <v>521914</v>
      </c>
      <c r="C66" s="84" t="s">
        <v>356</v>
      </c>
      <c r="D66" s="84" t="s">
        <v>203</v>
      </c>
      <c r="E66" s="84" t="s">
        <v>203</v>
      </c>
      <c r="F66" s="85">
        <v>6937.5</v>
      </c>
      <c r="G66" s="84" t="s">
        <v>203</v>
      </c>
      <c r="H66" s="84" t="s">
        <v>203</v>
      </c>
      <c r="I66" s="84" t="s">
        <v>203</v>
      </c>
      <c r="J66" s="83"/>
      <c r="K66" s="83"/>
    </row>
    <row r="67" spans="1:11" ht="13" x14ac:dyDescent="0.15">
      <c r="A67" s="82">
        <v>11342</v>
      </c>
      <c r="B67" s="82">
        <v>524500</v>
      </c>
      <c r="C67" s="84" t="s">
        <v>326</v>
      </c>
      <c r="D67" s="85">
        <v>961.94</v>
      </c>
      <c r="E67" s="85">
        <v>1586.89</v>
      </c>
      <c r="F67" s="85">
        <v>633.03</v>
      </c>
      <c r="G67" s="85">
        <v>1000</v>
      </c>
      <c r="H67" s="85">
        <v>1200</v>
      </c>
      <c r="I67" s="85">
        <v>1200</v>
      </c>
      <c r="J67" s="83"/>
      <c r="K67" s="83"/>
    </row>
    <row r="68" spans="1:11" ht="13" x14ac:dyDescent="0.15">
      <c r="A68" s="82">
        <v>11342</v>
      </c>
      <c r="B68" s="82">
        <v>540220</v>
      </c>
      <c r="C68" s="84" t="s">
        <v>357</v>
      </c>
      <c r="D68" s="84" t="s">
        <v>203</v>
      </c>
      <c r="E68" s="84" t="s">
        <v>203</v>
      </c>
      <c r="F68" s="84" t="s">
        <v>203</v>
      </c>
      <c r="G68" s="84" t="s">
        <v>203</v>
      </c>
      <c r="H68" s="85">
        <v>1600</v>
      </c>
      <c r="I68" s="85">
        <v>1600</v>
      </c>
      <c r="J68" s="83"/>
      <c r="K68" s="83"/>
    </row>
    <row r="69" spans="1:11" ht="13" x14ac:dyDescent="0.15">
      <c r="A69" s="86"/>
      <c r="B69" s="86"/>
      <c r="C69" s="83"/>
      <c r="D69" s="83"/>
      <c r="E69" s="83"/>
      <c r="F69" s="83"/>
      <c r="G69" s="83"/>
      <c r="H69" s="83"/>
      <c r="I69" s="83"/>
      <c r="J69" s="83"/>
      <c r="K69" s="83"/>
    </row>
    <row r="70" spans="1:11" ht="13" x14ac:dyDescent="0.15">
      <c r="A70" s="82" t="s">
        <v>313</v>
      </c>
      <c r="B70" s="96" t="s">
        <v>358</v>
      </c>
      <c r="C70" s="95"/>
      <c r="D70" s="85">
        <v>42846.84</v>
      </c>
      <c r="E70" s="85">
        <v>42225.49</v>
      </c>
      <c r="F70" s="85">
        <v>49614.02</v>
      </c>
      <c r="G70" s="85">
        <v>44375</v>
      </c>
      <c r="H70" s="85">
        <v>54535</v>
      </c>
      <c r="I70" s="85">
        <v>54535</v>
      </c>
      <c r="J70" s="83"/>
      <c r="K70" s="83"/>
    </row>
    <row r="71" spans="1:11" ht="13" x14ac:dyDescent="0.15">
      <c r="A71" s="86"/>
      <c r="B71" s="86"/>
      <c r="C71" s="83"/>
      <c r="D71" s="83"/>
      <c r="E71" s="83"/>
      <c r="F71" s="83"/>
      <c r="G71" s="83"/>
      <c r="H71" s="83"/>
      <c r="I71" s="83"/>
      <c r="J71" s="83"/>
      <c r="K71" s="83"/>
    </row>
    <row r="72" spans="1:11" ht="13" x14ac:dyDescent="0.15">
      <c r="A72" s="87" t="s">
        <v>313</v>
      </c>
      <c r="B72" s="97" t="s">
        <v>345</v>
      </c>
      <c r="C72" s="95"/>
      <c r="D72" s="88">
        <v>147376.84</v>
      </c>
      <c r="E72" s="88">
        <v>222650.8</v>
      </c>
      <c r="F72" s="88">
        <v>219824.2</v>
      </c>
      <c r="G72" s="88">
        <v>237564</v>
      </c>
      <c r="H72" s="88">
        <v>236139</v>
      </c>
      <c r="I72" s="88">
        <v>236139</v>
      </c>
      <c r="J72" s="89"/>
      <c r="K72" s="89"/>
    </row>
    <row r="73" spans="1:11" ht="13" x14ac:dyDescent="0.15">
      <c r="A73" s="86"/>
      <c r="B73" s="86"/>
      <c r="C73" s="83"/>
      <c r="D73" s="83"/>
      <c r="E73" s="83"/>
      <c r="F73" s="83"/>
      <c r="G73" s="83"/>
      <c r="H73" s="83"/>
      <c r="I73" s="83"/>
      <c r="J73" s="83"/>
      <c r="K73" s="83"/>
    </row>
    <row r="74" spans="1:11" ht="13" x14ac:dyDescent="0.15">
      <c r="A74" s="82">
        <v>141</v>
      </c>
      <c r="B74" s="82" t="s">
        <v>359</v>
      </c>
      <c r="C74" s="83"/>
      <c r="D74" s="83"/>
      <c r="E74" s="83"/>
      <c r="F74" s="83"/>
      <c r="G74" s="83"/>
      <c r="H74" s="83"/>
      <c r="I74" s="83"/>
      <c r="J74" s="83"/>
      <c r="K74" s="83"/>
    </row>
    <row r="75" spans="1:11" ht="13" x14ac:dyDescent="0.15">
      <c r="A75" s="82">
        <v>11411</v>
      </c>
      <c r="B75" s="96" t="s">
        <v>360</v>
      </c>
      <c r="C75" s="95"/>
      <c r="D75" s="83"/>
      <c r="E75" s="83"/>
      <c r="F75" s="83"/>
      <c r="G75" s="83"/>
      <c r="H75" s="83"/>
      <c r="I75" s="83"/>
      <c r="J75" s="83"/>
      <c r="K75" s="83"/>
    </row>
    <row r="76" spans="1:11" ht="13" x14ac:dyDescent="0.15">
      <c r="A76" s="82">
        <v>11411</v>
      </c>
      <c r="B76" s="82">
        <v>510100</v>
      </c>
      <c r="C76" s="84" t="s">
        <v>361</v>
      </c>
      <c r="D76" s="85">
        <v>89502</v>
      </c>
      <c r="E76" s="85">
        <v>92187</v>
      </c>
      <c r="F76" s="85">
        <v>94031</v>
      </c>
      <c r="G76" s="85">
        <v>106746</v>
      </c>
      <c r="H76" s="85">
        <v>192170</v>
      </c>
      <c r="I76" s="85">
        <v>192170</v>
      </c>
      <c r="J76" s="83"/>
      <c r="K76" s="83"/>
    </row>
    <row r="77" spans="1:11" ht="13" x14ac:dyDescent="0.15">
      <c r="A77" s="82">
        <v>11411</v>
      </c>
      <c r="B77" s="82">
        <v>510130</v>
      </c>
      <c r="C77" s="84" t="s">
        <v>362</v>
      </c>
      <c r="D77" s="84" t="s">
        <v>203</v>
      </c>
      <c r="E77" s="84" t="s">
        <v>203</v>
      </c>
      <c r="F77" s="84" t="s">
        <v>203</v>
      </c>
      <c r="G77" s="84" t="s">
        <v>203</v>
      </c>
      <c r="H77" s="85">
        <v>1050</v>
      </c>
      <c r="I77" s="85">
        <v>1050</v>
      </c>
      <c r="J77" s="83"/>
      <c r="K77" s="83"/>
    </row>
    <row r="78" spans="1:11" ht="13" x14ac:dyDescent="0.15">
      <c r="A78" s="82">
        <v>11411</v>
      </c>
      <c r="B78" s="82">
        <v>510140</v>
      </c>
      <c r="C78" s="84" t="s">
        <v>363</v>
      </c>
      <c r="D78" s="85">
        <v>2475</v>
      </c>
      <c r="E78" s="85">
        <v>2700</v>
      </c>
      <c r="F78" s="85">
        <v>2700</v>
      </c>
      <c r="G78" s="85">
        <v>2700</v>
      </c>
      <c r="H78" s="85">
        <v>2700</v>
      </c>
      <c r="I78" s="85">
        <v>2700</v>
      </c>
      <c r="J78" s="83"/>
      <c r="K78" s="83"/>
    </row>
    <row r="79" spans="1:11" ht="13" x14ac:dyDescent="0.15">
      <c r="A79" s="86"/>
      <c r="B79" s="86"/>
      <c r="C79" s="83"/>
      <c r="D79" s="83"/>
      <c r="E79" s="83"/>
      <c r="F79" s="83"/>
      <c r="G79" s="83"/>
      <c r="H79" s="83"/>
      <c r="I79" s="83"/>
      <c r="J79" s="83"/>
      <c r="K79" s="83"/>
    </row>
    <row r="80" spans="1:11" ht="13" x14ac:dyDescent="0.15">
      <c r="A80" s="82" t="s">
        <v>313</v>
      </c>
      <c r="B80" s="96" t="s">
        <v>360</v>
      </c>
      <c r="C80" s="95"/>
      <c r="D80" s="85">
        <v>91977</v>
      </c>
      <c r="E80" s="85">
        <v>94887</v>
      </c>
      <c r="F80" s="85">
        <v>96731</v>
      </c>
      <c r="G80" s="85">
        <v>109446</v>
      </c>
      <c r="H80" s="85">
        <v>195920</v>
      </c>
      <c r="I80" s="85">
        <v>195920</v>
      </c>
      <c r="J80" s="83"/>
      <c r="K80" s="83"/>
    </row>
    <row r="81" spans="1:11" ht="13" x14ac:dyDescent="0.15">
      <c r="A81" s="86"/>
      <c r="B81" s="86"/>
      <c r="C81" s="83"/>
      <c r="D81" s="83"/>
      <c r="E81" s="83"/>
      <c r="F81" s="83"/>
      <c r="G81" s="83"/>
      <c r="H81" s="83"/>
      <c r="I81" s="83"/>
      <c r="J81" s="83"/>
      <c r="K81" s="83"/>
    </row>
    <row r="82" spans="1:11" ht="13" x14ac:dyDescent="0.15">
      <c r="A82" s="82">
        <v>11412</v>
      </c>
      <c r="B82" s="96" t="s">
        <v>364</v>
      </c>
      <c r="C82" s="95"/>
      <c r="D82" s="83"/>
      <c r="E82" s="83"/>
      <c r="F82" s="83"/>
      <c r="G82" s="83"/>
      <c r="H82" s="83"/>
      <c r="I82" s="83"/>
      <c r="J82" s="83"/>
      <c r="K82" s="83"/>
    </row>
    <row r="83" spans="1:11" ht="13" x14ac:dyDescent="0.15">
      <c r="A83" s="82">
        <v>11412</v>
      </c>
      <c r="B83" s="82">
        <v>520500</v>
      </c>
      <c r="C83" s="84" t="s">
        <v>352</v>
      </c>
      <c r="D83" s="84" t="s">
        <v>203</v>
      </c>
      <c r="E83" s="84" t="s">
        <v>203</v>
      </c>
      <c r="F83" s="84" t="s">
        <v>203</v>
      </c>
      <c r="G83" s="84" t="s">
        <v>203</v>
      </c>
      <c r="H83" s="84" t="s">
        <v>203</v>
      </c>
      <c r="I83" s="84" t="s">
        <v>203</v>
      </c>
      <c r="J83" s="83"/>
      <c r="K83" s="83"/>
    </row>
    <row r="84" spans="1:11" ht="13" x14ac:dyDescent="0.15">
      <c r="A84" s="82">
        <v>11412</v>
      </c>
      <c r="B84" s="82">
        <v>520601</v>
      </c>
      <c r="C84" s="84" t="s">
        <v>365</v>
      </c>
      <c r="D84" s="85">
        <v>299.97000000000003</v>
      </c>
      <c r="E84" s="84" t="s">
        <v>203</v>
      </c>
      <c r="F84" s="84" t="s">
        <v>203</v>
      </c>
      <c r="G84" s="84" t="s">
        <v>203</v>
      </c>
      <c r="H84" s="84" t="s">
        <v>203</v>
      </c>
      <c r="I84" s="84" t="s">
        <v>203</v>
      </c>
      <c r="J84" s="83"/>
      <c r="K84" s="83"/>
    </row>
    <row r="85" spans="1:11" ht="13" x14ac:dyDescent="0.15">
      <c r="A85" s="82">
        <v>11412</v>
      </c>
      <c r="B85" s="82">
        <v>521700</v>
      </c>
      <c r="C85" s="84" t="s">
        <v>317</v>
      </c>
      <c r="D85" s="85">
        <v>500</v>
      </c>
      <c r="E85" s="85">
        <v>580</v>
      </c>
      <c r="F85" s="85">
        <v>580</v>
      </c>
      <c r="G85" s="85">
        <v>580</v>
      </c>
      <c r="H85" s="85">
        <v>600</v>
      </c>
      <c r="I85" s="85">
        <v>600</v>
      </c>
      <c r="J85" s="83"/>
      <c r="K85" s="83"/>
    </row>
    <row r="86" spans="1:11" ht="13" x14ac:dyDescent="0.15">
      <c r="A86" s="82">
        <v>11412</v>
      </c>
      <c r="B86" s="82">
        <v>521800</v>
      </c>
      <c r="C86" s="84" t="s">
        <v>318</v>
      </c>
      <c r="D86" s="85">
        <v>1353.63</v>
      </c>
      <c r="E86" s="85">
        <v>1578.09</v>
      </c>
      <c r="F86" s="85">
        <v>801.79</v>
      </c>
      <c r="G86" s="85">
        <v>1500</v>
      </c>
      <c r="H86" s="85">
        <v>1500</v>
      </c>
      <c r="I86" s="85">
        <v>1500</v>
      </c>
      <c r="J86" s="83"/>
      <c r="K86" s="83"/>
    </row>
    <row r="87" spans="1:11" ht="13" x14ac:dyDescent="0.15">
      <c r="A87" s="82">
        <v>11412</v>
      </c>
      <c r="B87" s="82">
        <v>521902</v>
      </c>
      <c r="C87" s="84" t="s">
        <v>321</v>
      </c>
      <c r="D87" s="85">
        <v>5000</v>
      </c>
      <c r="E87" s="85">
        <v>5000</v>
      </c>
      <c r="F87" s="85">
        <v>5000</v>
      </c>
      <c r="G87" s="85">
        <v>5000</v>
      </c>
      <c r="H87" s="85">
        <v>5000</v>
      </c>
      <c r="I87" s="85">
        <v>5000</v>
      </c>
      <c r="J87" s="83"/>
      <c r="K87" s="83"/>
    </row>
    <row r="88" spans="1:11" ht="13" x14ac:dyDescent="0.15">
      <c r="A88" s="82">
        <v>11412</v>
      </c>
      <c r="B88" s="82">
        <v>521905</v>
      </c>
      <c r="C88" s="84" t="s">
        <v>366</v>
      </c>
      <c r="D88" s="85">
        <v>1200</v>
      </c>
      <c r="E88" s="85">
        <v>500</v>
      </c>
      <c r="F88" s="85">
        <v>500</v>
      </c>
      <c r="G88" s="85">
        <v>500</v>
      </c>
      <c r="H88" s="85">
        <v>500</v>
      </c>
      <c r="I88" s="85">
        <v>500</v>
      </c>
      <c r="J88" s="83"/>
      <c r="K88" s="83"/>
    </row>
    <row r="89" spans="1:11" ht="13" x14ac:dyDescent="0.15">
      <c r="A89" s="82">
        <v>11412</v>
      </c>
      <c r="B89" s="82">
        <v>522500</v>
      </c>
      <c r="C89" s="84" t="s">
        <v>325</v>
      </c>
      <c r="D89" s="85">
        <v>284.25</v>
      </c>
      <c r="E89" s="85">
        <v>1040.1600000000001</v>
      </c>
      <c r="F89" s="85">
        <v>779.53</v>
      </c>
      <c r="G89" s="85">
        <v>450</v>
      </c>
      <c r="H89" s="85">
        <v>625</v>
      </c>
      <c r="I89" s="85">
        <v>625</v>
      </c>
      <c r="J89" s="83"/>
      <c r="K89" s="83"/>
    </row>
    <row r="90" spans="1:11" ht="13" x14ac:dyDescent="0.15">
      <c r="A90" s="82">
        <v>11412</v>
      </c>
      <c r="B90" s="82">
        <v>522801</v>
      </c>
      <c r="C90" s="84" t="s">
        <v>367</v>
      </c>
      <c r="D90" s="84" t="s">
        <v>203</v>
      </c>
      <c r="E90" s="84" t="s">
        <v>203</v>
      </c>
      <c r="F90" s="84" t="s">
        <v>203</v>
      </c>
      <c r="G90" s="85">
        <v>1000</v>
      </c>
      <c r="H90" s="85">
        <v>1000</v>
      </c>
      <c r="I90" s="85">
        <v>1000</v>
      </c>
      <c r="J90" s="83"/>
      <c r="K90" s="83"/>
    </row>
    <row r="91" spans="1:11" ht="13" x14ac:dyDescent="0.15">
      <c r="A91" s="82">
        <v>11412</v>
      </c>
      <c r="B91" s="82">
        <v>522802</v>
      </c>
      <c r="C91" s="84" t="s">
        <v>368</v>
      </c>
      <c r="D91" s="85">
        <v>4043</v>
      </c>
      <c r="E91" s="85">
        <v>3958</v>
      </c>
      <c r="F91" s="85">
        <v>3270</v>
      </c>
      <c r="G91" s="85">
        <v>3000</v>
      </c>
      <c r="H91" s="85">
        <v>3000</v>
      </c>
      <c r="I91" s="85">
        <v>3000</v>
      </c>
      <c r="J91" s="83"/>
      <c r="K91" s="83"/>
    </row>
    <row r="92" spans="1:11" ht="13" x14ac:dyDescent="0.15">
      <c r="A92" s="82">
        <v>11412</v>
      </c>
      <c r="B92" s="82">
        <v>523601</v>
      </c>
      <c r="C92" s="84" t="s">
        <v>369</v>
      </c>
      <c r="D92" s="84" t="s">
        <v>203</v>
      </c>
      <c r="E92" s="84" t="s">
        <v>203</v>
      </c>
      <c r="F92" s="84" t="s">
        <v>203</v>
      </c>
      <c r="G92" s="84" t="s">
        <v>203</v>
      </c>
      <c r="H92" s="84" t="s">
        <v>203</v>
      </c>
      <c r="I92" s="84" t="s">
        <v>203</v>
      </c>
      <c r="J92" s="83"/>
      <c r="K92" s="83"/>
    </row>
    <row r="93" spans="1:11" ht="13" x14ac:dyDescent="0.15">
      <c r="A93" s="82">
        <v>11412</v>
      </c>
      <c r="B93" s="82">
        <v>523604</v>
      </c>
      <c r="C93" s="84" t="s">
        <v>370</v>
      </c>
      <c r="D93" s="85">
        <v>2028.12</v>
      </c>
      <c r="E93" s="85">
        <v>2000</v>
      </c>
      <c r="F93" s="84" t="s">
        <v>203</v>
      </c>
      <c r="G93" s="85">
        <v>2650</v>
      </c>
      <c r="H93" s="85">
        <v>2650</v>
      </c>
      <c r="I93" s="85">
        <v>2650</v>
      </c>
      <c r="J93" s="83"/>
      <c r="K93" s="83"/>
    </row>
    <row r="94" spans="1:11" ht="13" x14ac:dyDescent="0.15">
      <c r="A94" s="82">
        <v>11412</v>
      </c>
      <c r="B94" s="82">
        <v>523605</v>
      </c>
      <c r="C94" s="84" t="s">
        <v>371</v>
      </c>
      <c r="D94" s="84" t="s">
        <v>203</v>
      </c>
      <c r="E94" s="85">
        <v>6000</v>
      </c>
      <c r="F94" s="84" t="s">
        <v>203</v>
      </c>
      <c r="G94" s="85">
        <v>13000</v>
      </c>
      <c r="H94" s="85">
        <v>8200</v>
      </c>
      <c r="I94" s="85">
        <v>8200</v>
      </c>
      <c r="J94" s="83"/>
      <c r="K94" s="83"/>
    </row>
    <row r="95" spans="1:11" ht="13" x14ac:dyDescent="0.15">
      <c r="A95" s="82">
        <v>11412</v>
      </c>
      <c r="B95" s="82">
        <v>524500</v>
      </c>
      <c r="C95" s="84" t="s">
        <v>326</v>
      </c>
      <c r="D95" s="85">
        <v>440</v>
      </c>
      <c r="E95" s="85">
        <v>459.99</v>
      </c>
      <c r="F95" s="85">
        <v>282.97000000000003</v>
      </c>
      <c r="G95" s="85">
        <v>500</v>
      </c>
      <c r="H95" s="85">
        <v>500</v>
      </c>
      <c r="I95" s="85">
        <v>500</v>
      </c>
      <c r="J95" s="83"/>
      <c r="K95" s="83"/>
    </row>
    <row r="96" spans="1:11" ht="13" x14ac:dyDescent="0.15">
      <c r="A96" s="82">
        <v>11412</v>
      </c>
      <c r="B96" s="82">
        <v>540140</v>
      </c>
      <c r="C96" s="84" t="s">
        <v>372</v>
      </c>
      <c r="D96" s="85">
        <v>349</v>
      </c>
      <c r="E96" s="85">
        <v>349</v>
      </c>
      <c r="F96" s="85">
        <v>349</v>
      </c>
      <c r="G96" s="85">
        <v>350</v>
      </c>
      <c r="H96" s="85">
        <v>375</v>
      </c>
      <c r="I96" s="85">
        <v>375</v>
      </c>
      <c r="J96" s="83"/>
      <c r="K96" s="83"/>
    </row>
    <row r="97" spans="1:11" ht="13" x14ac:dyDescent="0.15">
      <c r="A97" s="82">
        <v>11412</v>
      </c>
      <c r="B97" s="82">
        <v>540220</v>
      </c>
      <c r="C97" s="84" t="s">
        <v>328</v>
      </c>
      <c r="D97" s="85">
        <v>1315.97</v>
      </c>
      <c r="E97" s="85">
        <v>922.29</v>
      </c>
      <c r="F97" s="85">
        <v>989.46</v>
      </c>
      <c r="G97" s="85">
        <v>800</v>
      </c>
      <c r="H97" s="85">
        <v>800</v>
      </c>
      <c r="I97" s="85">
        <v>800</v>
      </c>
      <c r="J97" s="83"/>
      <c r="K97" s="83"/>
    </row>
    <row r="98" spans="1:11" ht="13" x14ac:dyDescent="0.15">
      <c r="A98" s="86"/>
      <c r="B98" s="86"/>
      <c r="C98" s="83"/>
      <c r="D98" s="83"/>
      <c r="E98" s="83"/>
      <c r="F98" s="83"/>
      <c r="G98" s="83"/>
      <c r="H98" s="83"/>
      <c r="I98" s="83"/>
      <c r="J98" s="83"/>
      <c r="K98" s="83"/>
    </row>
    <row r="99" spans="1:11" ht="13" x14ac:dyDescent="0.15">
      <c r="A99" s="82" t="s">
        <v>313</v>
      </c>
      <c r="B99" s="96" t="s">
        <v>373</v>
      </c>
      <c r="C99" s="95"/>
      <c r="D99" s="85">
        <v>16813.939999999999</v>
      </c>
      <c r="E99" s="85">
        <v>22387.53</v>
      </c>
      <c r="F99" s="85">
        <v>12552.75</v>
      </c>
      <c r="G99" s="85">
        <v>29330</v>
      </c>
      <c r="H99" s="85">
        <v>24750</v>
      </c>
      <c r="I99" s="85">
        <v>24750</v>
      </c>
      <c r="J99" s="83"/>
      <c r="K99" s="83"/>
    </row>
    <row r="100" spans="1:11" ht="13" x14ac:dyDescent="0.15">
      <c r="A100" s="86"/>
      <c r="B100" s="86"/>
      <c r="C100" s="83"/>
      <c r="D100" s="83"/>
      <c r="E100" s="83"/>
      <c r="F100" s="83"/>
      <c r="G100" s="83"/>
      <c r="H100" s="83"/>
      <c r="I100" s="83"/>
      <c r="J100" s="83"/>
      <c r="K100" s="83"/>
    </row>
    <row r="101" spans="1:11" ht="13" x14ac:dyDescent="0.15">
      <c r="A101" s="87" t="s">
        <v>313</v>
      </c>
      <c r="B101" s="87" t="s">
        <v>359</v>
      </c>
      <c r="C101" s="89"/>
      <c r="D101" s="88">
        <v>108790.94</v>
      </c>
      <c r="E101" s="88">
        <v>117274.53</v>
      </c>
      <c r="F101" s="88">
        <v>109283.75</v>
      </c>
      <c r="G101" s="88">
        <v>138776</v>
      </c>
      <c r="H101" s="88">
        <v>220670</v>
      </c>
      <c r="I101" s="88">
        <v>220670</v>
      </c>
      <c r="J101" s="89"/>
      <c r="K101" s="89"/>
    </row>
    <row r="102" spans="1:11" ht="13" x14ac:dyDescent="0.15">
      <c r="A102" s="86"/>
      <c r="B102" s="86"/>
      <c r="C102" s="83"/>
      <c r="D102" s="83"/>
      <c r="E102" s="83"/>
      <c r="F102" s="83"/>
      <c r="G102" s="83"/>
      <c r="H102" s="83"/>
      <c r="I102" s="83"/>
      <c r="J102" s="83"/>
      <c r="K102" s="83"/>
    </row>
    <row r="103" spans="1:11" ht="13" x14ac:dyDescent="0.15">
      <c r="A103" s="82">
        <v>145</v>
      </c>
      <c r="B103" s="96" t="s">
        <v>374</v>
      </c>
      <c r="C103" s="95"/>
      <c r="D103" s="83"/>
      <c r="E103" s="83"/>
      <c r="F103" s="83"/>
      <c r="G103" s="83"/>
      <c r="H103" s="83"/>
      <c r="I103" s="83"/>
      <c r="J103" s="83"/>
      <c r="K103" s="83"/>
    </row>
    <row r="104" spans="1:11" ht="13" x14ac:dyDescent="0.15">
      <c r="A104" s="82">
        <v>11451</v>
      </c>
      <c r="B104" s="96" t="s">
        <v>375</v>
      </c>
      <c r="C104" s="95"/>
      <c r="D104" s="83"/>
      <c r="E104" s="83"/>
      <c r="F104" s="83"/>
      <c r="G104" s="83"/>
      <c r="H104" s="83"/>
      <c r="I104" s="83"/>
      <c r="J104" s="83"/>
      <c r="K104" s="83"/>
    </row>
    <row r="105" spans="1:11" ht="13" x14ac:dyDescent="0.15">
      <c r="A105" s="82">
        <v>11451</v>
      </c>
      <c r="B105" s="82">
        <v>510100</v>
      </c>
      <c r="C105" s="84" t="s">
        <v>376</v>
      </c>
      <c r="D105" s="85">
        <v>103647</v>
      </c>
      <c r="E105" s="85">
        <v>106756</v>
      </c>
      <c r="F105" s="85">
        <v>108891</v>
      </c>
      <c r="G105" s="85">
        <v>114336</v>
      </c>
      <c r="H105" s="85">
        <v>205338</v>
      </c>
      <c r="I105" s="85">
        <v>205338</v>
      </c>
      <c r="J105" s="83"/>
      <c r="K105" s="83"/>
    </row>
    <row r="106" spans="1:11" ht="13" x14ac:dyDescent="0.15">
      <c r="A106" s="82">
        <v>11451</v>
      </c>
      <c r="B106" s="82">
        <v>510130</v>
      </c>
      <c r="C106" s="84" t="s">
        <v>377</v>
      </c>
      <c r="D106" s="85">
        <v>1000</v>
      </c>
      <c r="E106" s="85">
        <v>1000</v>
      </c>
      <c r="F106" s="85">
        <v>1000</v>
      </c>
      <c r="G106" s="85">
        <v>1000</v>
      </c>
      <c r="H106" s="85">
        <v>1900</v>
      </c>
      <c r="I106" s="85">
        <v>1900</v>
      </c>
      <c r="J106" s="83"/>
      <c r="K106" s="83"/>
    </row>
    <row r="107" spans="1:11" ht="13" x14ac:dyDescent="0.15">
      <c r="A107" s="86"/>
      <c r="B107" s="86"/>
      <c r="C107" s="83"/>
      <c r="D107" s="83"/>
      <c r="E107" s="83"/>
      <c r="F107" s="83"/>
      <c r="G107" s="83"/>
      <c r="H107" s="83"/>
      <c r="I107" s="83"/>
      <c r="J107" s="83"/>
      <c r="K107" s="83"/>
    </row>
    <row r="108" spans="1:11" ht="13" x14ac:dyDescent="0.15">
      <c r="A108" s="82" t="s">
        <v>313</v>
      </c>
      <c r="B108" s="96" t="s">
        <v>378</v>
      </c>
      <c r="C108" s="95"/>
      <c r="D108" s="85">
        <v>104647</v>
      </c>
      <c r="E108" s="85">
        <v>107756</v>
      </c>
      <c r="F108" s="85">
        <v>109891</v>
      </c>
      <c r="G108" s="85">
        <v>115336</v>
      </c>
      <c r="H108" s="85">
        <v>207238</v>
      </c>
      <c r="I108" s="85">
        <v>207238</v>
      </c>
      <c r="J108" s="83"/>
      <c r="K108" s="83"/>
    </row>
    <row r="109" spans="1:11" ht="13" x14ac:dyDescent="0.15">
      <c r="A109" s="86"/>
      <c r="B109" s="86"/>
      <c r="C109" s="83"/>
      <c r="D109" s="83"/>
      <c r="E109" s="83"/>
      <c r="F109" s="83"/>
      <c r="G109" s="83"/>
      <c r="H109" s="83"/>
      <c r="I109" s="83"/>
      <c r="J109" s="83"/>
      <c r="K109" s="83"/>
    </row>
    <row r="110" spans="1:11" ht="13" x14ac:dyDescent="0.15">
      <c r="A110" s="82">
        <v>11452</v>
      </c>
      <c r="B110" s="96" t="s">
        <v>379</v>
      </c>
      <c r="C110" s="95"/>
      <c r="D110" s="83"/>
      <c r="E110" s="83"/>
      <c r="F110" s="83"/>
      <c r="G110" s="83"/>
      <c r="H110" s="83"/>
      <c r="I110" s="83"/>
      <c r="J110" s="83"/>
      <c r="K110" s="83"/>
    </row>
    <row r="111" spans="1:11" ht="13" x14ac:dyDescent="0.15">
      <c r="A111" s="82">
        <v>11452</v>
      </c>
      <c r="B111" s="82">
        <v>521700</v>
      </c>
      <c r="C111" s="84" t="s">
        <v>317</v>
      </c>
      <c r="D111" s="85">
        <v>75</v>
      </c>
      <c r="E111" s="85">
        <v>75</v>
      </c>
      <c r="F111" s="85">
        <v>75</v>
      </c>
      <c r="G111" s="85">
        <v>175</v>
      </c>
      <c r="H111" s="85">
        <v>175</v>
      </c>
      <c r="I111" s="85">
        <v>175</v>
      </c>
      <c r="J111" s="83"/>
      <c r="K111" s="83"/>
    </row>
    <row r="112" spans="1:11" ht="13" x14ac:dyDescent="0.15">
      <c r="A112" s="82">
        <v>11452</v>
      </c>
      <c r="B112" s="82">
        <v>521800</v>
      </c>
      <c r="C112" s="84" t="s">
        <v>318</v>
      </c>
      <c r="D112" s="84" t="s">
        <v>203</v>
      </c>
      <c r="E112" s="85">
        <v>60</v>
      </c>
      <c r="F112" s="84" t="s">
        <v>203</v>
      </c>
      <c r="G112" s="85">
        <v>470</v>
      </c>
      <c r="H112" s="85">
        <v>470</v>
      </c>
      <c r="I112" s="85">
        <v>470</v>
      </c>
      <c r="J112" s="83"/>
      <c r="K112" s="83"/>
    </row>
    <row r="113" spans="1:11" ht="13" x14ac:dyDescent="0.15">
      <c r="A113" s="82">
        <v>11452</v>
      </c>
      <c r="B113" s="82">
        <v>521904</v>
      </c>
      <c r="C113" s="84" t="s">
        <v>380</v>
      </c>
      <c r="D113" s="84" t="s">
        <v>203</v>
      </c>
      <c r="E113" s="84" t="s">
        <v>203</v>
      </c>
      <c r="F113" s="84" t="s">
        <v>203</v>
      </c>
      <c r="G113" s="84" t="s">
        <v>203</v>
      </c>
      <c r="H113" s="85">
        <v>4000</v>
      </c>
      <c r="I113" s="85">
        <v>4000</v>
      </c>
      <c r="J113" s="83"/>
      <c r="K113" s="83"/>
    </row>
    <row r="114" spans="1:11" ht="13" x14ac:dyDescent="0.15">
      <c r="A114" s="82">
        <v>11452</v>
      </c>
      <c r="B114" s="82">
        <v>522500</v>
      </c>
      <c r="C114" s="84" t="s">
        <v>325</v>
      </c>
      <c r="D114" s="85">
        <v>26992.53</v>
      </c>
      <c r="E114" s="85">
        <v>25191.85</v>
      </c>
      <c r="F114" s="85">
        <v>19777.23</v>
      </c>
      <c r="G114" s="85">
        <v>22365</v>
      </c>
      <c r="H114" s="85">
        <v>23365</v>
      </c>
      <c r="I114" s="85">
        <v>23365</v>
      </c>
      <c r="J114" s="83"/>
      <c r="K114" s="83"/>
    </row>
    <row r="115" spans="1:11" ht="13" x14ac:dyDescent="0.15">
      <c r="A115" s="82">
        <v>11452</v>
      </c>
      <c r="B115" s="82">
        <v>523601</v>
      </c>
      <c r="C115" s="84" t="s">
        <v>369</v>
      </c>
      <c r="D115" s="84" t="s">
        <v>203</v>
      </c>
      <c r="E115" s="84" t="s">
        <v>203</v>
      </c>
      <c r="F115" s="84" t="s">
        <v>203</v>
      </c>
      <c r="G115" s="84" t="s">
        <v>203</v>
      </c>
      <c r="H115" s="84" t="s">
        <v>203</v>
      </c>
      <c r="I115" s="84" t="s">
        <v>203</v>
      </c>
      <c r="J115" s="83"/>
      <c r="K115" s="83"/>
    </row>
    <row r="116" spans="1:11" ht="13" x14ac:dyDescent="0.15">
      <c r="A116" s="82">
        <v>11452</v>
      </c>
      <c r="B116" s="82">
        <v>523603</v>
      </c>
      <c r="C116" s="84" t="s">
        <v>381</v>
      </c>
      <c r="D116" s="85">
        <v>37399.71</v>
      </c>
      <c r="E116" s="85">
        <v>40715.339999999997</v>
      </c>
      <c r="F116" s="85">
        <v>41770.199999999997</v>
      </c>
      <c r="G116" s="85">
        <v>38150</v>
      </c>
      <c r="H116" s="85">
        <v>38150</v>
      </c>
      <c r="I116" s="85">
        <v>38150</v>
      </c>
      <c r="J116" s="83"/>
      <c r="K116" s="83"/>
    </row>
    <row r="117" spans="1:11" ht="13" x14ac:dyDescent="0.15">
      <c r="A117" s="82">
        <v>11452</v>
      </c>
      <c r="B117" s="82">
        <v>524500</v>
      </c>
      <c r="C117" s="84" t="s">
        <v>326</v>
      </c>
      <c r="D117" s="85">
        <v>507.11</v>
      </c>
      <c r="E117" s="85">
        <v>617.22</v>
      </c>
      <c r="F117" s="85">
        <v>606.91</v>
      </c>
      <c r="G117" s="85">
        <v>875</v>
      </c>
      <c r="H117" s="85">
        <v>875</v>
      </c>
      <c r="I117" s="85">
        <v>875</v>
      </c>
      <c r="J117" s="83"/>
      <c r="K117" s="83"/>
    </row>
    <row r="118" spans="1:11" ht="13" x14ac:dyDescent="0.15">
      <c r="A118" s="82">
        <v>11452</v>
      </c>
      <c r="B118" s="82">
        <v>540220</v>
      </c>
      <c r="C118" s="84" t="s">
        <v>328</v>
      </c>
      <c r="D118" s="85">
        <v>2161.4699999999998</v>
      </c>
      <c r="E118" s="85">
        <v>3873.92</v>
      </c>
      <c r="F118" s="85">
        <v>5070.13</v>
      </c>
      <c r="G118" s="85">
        <v>5125</v>
      </c>
      <c r="H118" s="85">
        <v>4100</v>
      </c>
      <c r="I118" s="85">
        <v>4100</v>
      </c>
      <c r="J118" s="83"/>
      <c r="K118" s="83"/>
    </row>
    <row r="119" spans="1:11" ht="13" x14ac:dyDescent="0.15">
      <c r="A119" s="82">
        <v>11452</v>
      </c>
      <c r="B119" s="82">
        <v>570010</v>
      </c>
      <c r="C119" s="84" t="s">
        <v>382</v>
      </c>
      <c r="D119" s="85">
        <v>202.48</v>
      </c>
      <c r="E119" s="85">
        <v>71.2</v>
      </c>
      <c r="F119" s="85">
        <v>127.36</v>
      </c>
      <c r="G119" s="85">
        <v>100</v>
      </c>
      <c r="H119" s="85">
        <v>100</v>
      </c>
      <c r="I119" s="85">
        <v>100</v>
      </c>
      <c r="J119" s="83"/>
      <c r="K119" s="83"/>
    </row>
    <row r="120" spans="1:11" ht="13" x14ac:dyDescent="0.15">
      <c r="A120" s="82">
        <v>11452</v>
      </c>
      <c r="B120" s="82">
        <v>570040</v>
      </c>
      <c r="C120" s="84" t="s">
        <v>383</v>
      </c>
      <c r="D120" s="85">
        <v>1584</v>
      </c>
      <c r="E120" s="85">
        <v>1584</v>
      </c>
      <c r="F120" s="85">
        <v>1584</v>
      </c>
      <c r="G120" s="85">
        <v>2400</v>
      </c>
      <c r="H120" s="85">
        <v>3700</v>
      </c>
      <c r="I120" s="85">
        <v>3700</v>
      </c>
      <c r="J120" s="83"/>
      <c r="K120" s="83"/>
    </row>
    <row r="121" spans="1:11" ht="13" x14ac:dyDescent="0.15">
      <c r="A121" s="82">
        <v>11452</v>
      </c>
      <c r="B121" s="82">
        <v>570041</v>
      </c>
      <c r="C121" s="84" t="s">
        <v>384</v>
      </c>
      <c r="D121" s="85">
        <v>2837.5</v>
      </c>
      <c r="E121" s="85">
        <v>187</v>
      </c>
      <c r="F121" s="85">
        <v>377.7</v>
      </c>
      <c r="G121" s="85">
        <v>3800</v>
      </c>
      <c r="H121" s="85">
        <v>3800</v>
      </c>
      <c r="I121" s="85">
        <v>3800</v>
      </c>
      <c r="J121" s="83"/>
      <c r="K121" s="83"/>
    </row>
    <row r="122" spans="1:11" ht="13" x14ac:dyDescent="0.15">
      <c r="A122" s="86"/>
      <c r="B122" s="86"/>
      <c r="C122" s="83"/>
      <c r="D122" s="83"/>
      <c r="E122" s="83"/>
      <c r="F122" s="83"/>
      <c r="G122" s="83"/>
      <c r="H122" s="83"/>
      <c r="I122" s="83"/>
      <c r="J122" s="83"/>
      <c r="K122" s="83"/>
    </row>
    <row r="123" spans="1:11" ht="13" x14ac:dyDescent="0.15">
      <c r="A123" s="82" t="s">
        <v>313</v>
      </c>
      <c r="B123" s="96" t="s">
        <v>385</v>
      </c>
      <c r="C123" s="95"/>
      <c r="D123" s="85">
        <v>71759.8</v>
      </c>
      <c r="E123" s="85">
        <v>72375.53</v>
      </c>
      <c r="F123" s="85">
        <v>69388.53</v>
      </c>
      <c r="G123" s="85">
        <v>73460</v>
      </c>
      <c r="H123" s="85">
        <v>78735</v>
      </c>
      <c r="I123" s="85">
        <v>78735</v>
      </c>
      <c r="J123" s="83"/>
      <c r="K123" s="83"/>
    </row>
    <row r="124" spans="1:11" ht="13" x14ac:dyDescent="0.15">
      <c r="A124" s="86"/>
      <c r="B124" s="86"/>
      <c r="C124" s="83"/>
      <c r="D124" s="83"/>
      <c r="E124" s="83"/>
      <c r="F124" s="83"/>
      <c r="G124" s="83"/>
      <c r="H124" s="83"/>
      <c r="I124" s="83"/>
      <c r="J124" s="83"/>
      <c r="K124" s="83"/>
    </row>
    <row r="125" spans="1:11" ht="13" x14ac:dyDescent="0.15">
      <c r="A125" s="87" t="s">
        <v>313</v>
      </c>
      <c r="B125" s="97" t="s">
        <v>374</v>
      </c>
      <c r="C125" s="95"/>
      <c r="D125" s="88">
        <v>176406.8</v>
      </c>
      <c r="E125" s="88">
        <v>180131.53</v>
      </c>
      <c r="F125" s="88">
        <v>179279.53</v>
      </c>
      <c r="G125" s="88">
        <v>188796</v>
      </c>
      <c r="H125" s="88">
        <v>285973</v>
      </c>
      <c r="I125" s="88">
        <v>285973</v>
      </c>
      <c r="J125" s="89"/>
      <c r="K125" s="89"/>
    </row>
    <row r="126" spans="1:11" ht="13" x14ac:dyDescent="0.15">
      <c r="A126" s="86"/>
      <c r="B126" s="86"/>
      <c r="C126" s="83"/>
      <c r="D126" s="83"/>
      <c r="E126" s="83"/>
      <c r="F126" s="83"/>
      <c r="G126" s="83"/>
      <c r="H126" s="83"/>
      <c r="I126" s="83"/>
      <c r="J126" s="83"/>
      <c r="K126" s="83"/>
    </row>
    <row r="127" spans="1:11" ht="13" x14ac:dyDescent="0.15">
      <c r="A127" s="82">
        <v>151</v>
      </c>
      <c r="B127" s="96" t="s">
        <v>386</v>
      </c>
      <c r="C127" s="95"/>
      <c r="D127" s="83"/>
      <c r="E127" s="83"/>
      <c r="F127" s="83"/>
      <c r="G127" s="83"/>
      <c r="H127" s="83"/>
      <c r="I127" s="83"/>
      <c r="J127" s="83"/>
      <c r="K127" s="83"/>
    </row>
    <row r="128" spans="1:11" ht="13" x14ac:dyDescent="0.15">
      <c r="A128" s="82">
        <v>11512</v>
      </c>
      <c r="B128" s="96" t="s">
        <v>387</v>
      </c>
      <c r="C128" s="95"/>
      <c r="D128" s="83"/>
      <c r="E128" s="83"/>
      <c r="F128" s="83"/>
      <c r="G128" s="83"/>
      <c r="H128" s="83"/>
      <c r="I128" s="83"/>
      <c r="J128" s="83"/>
      <c r="K128" s="83"/>
    </row>
    <row r="129" spans="1:11" ht="13" x14ac:dyDescent="0.15">
      <c r="A129" s="82">
        <v>11512</v>
      </c>
      <c r="B129" s="82">
        <v>521700</v>
      </c>
      <c r="C129" s="84" t="s">
        <v>317</v>
      </c>
      <c r="D129" s="84" t="s">
        <v>203</v>
      </c>
      <c r="E129" s="84" t="s">
        <v>203</v>
      </c>
      <c r="F129" s="84" t="s">
        <v>203</v>
      </c>
      <c r="G129" s="84" t="s">
        <v>203</v>
      </c>
      <c r="H129" s="84" t="s">
        <v>203</v>
      </c>
      <c r="I129" s="84" t="s">
        <v>203</v>
      </c>
      <c r="J129" s="83"/>
      <c r="K129" s="83"/>
    </row>
    <row r="130" spans="1:11" ht="13" x14ac:dyDescent="0.15">
      <c r="A130" s="82">
        <v>11512</v>
      </c>
      <c r="B130" s="82">
        <v>521902</v>
      </c>
      <c r="C130" s="84" t="s">
        <v>388</v>
      </c>
      <c r="D130" s="85">
        <v>38890</v>
      </c>
      <c r="E130" s="85">
        <v>25455.75</v>
      </c>
      <c r="F130" s="85">
        <v>96817.98</v>
      </c>
      <c r="G130" s="85">
        <v>45000</v>
      </c>
      <c r="H130" s="85">
        <v>47000</v>
      </c>
      <c r="I130" s="85">
        <v>47000</v>
      </c>
      <c r="J130" s="83"/>
      <c r="K130" s="83"/>
    </row>
    <row r="131" spans="1:11" ht="13" x14ac:dyDescent="0.15">
      <c r="A131" s="82">
        <v>11512</v>
      </c>
      <c r="B131" s="82">
        <v>521903</v>
      </c>
      <c r="C131" s="84" t="s">
        <v>389</v>
      </c>
      <c r="D131" s="84" t="s">
        <v>203</v>
      </c>
      <c r="E131" s="84" t="s">
        <v>203</v>
      </c>
      <c r="F131" s="84" t="s">
        <v>203</v>
      </c>
      <c r="G131" s="85">
        <v>1000</v>
      </c>
      <c r="H131" s="84" t="s">
        <v>203</v>
      </c>
      <c r="I131" s="84" t="s">
        <v>203</v>
      </c>
      <c r="J131" s="83"/>
      <c r="K131" s="83"/>
    </row>
    <row r="132" spans="1:11" ht="13" x14ac:dyDescent="0.15">
      <c r="A132" s="82">
        <v>11512</v>
      </c>
      <c r="B132" s="82">
        <v>522301</v>
      </c>
      <c r="C132" s="84" t="s">
        <v>390</v>
      </c>
      <c r="D132" s="84" t="s">
        <v>203</v>
      </c>
      <c r="E132" s="84" t="s">
        <v>203</v>
      </c>
      <c r="F132" s="84" t="s">
        <v>203</v>
      </c>
      <c r="G132" s="85">
        <v>1000</v>
      </c>
      <c r="H132" s="84" t="s">
        <v>203</v>
      </c>
      <c r="I132" s="84" t="s">
        <v>203</v>
      </c>
      <c r="J132" s="83"/>
      <c r="K132" s="83"/>
    </row>
    <row r="133" spans="1:11" ht="13" x14ac:dyDescent="0.15">
      <c r="A133" s="82">
        <v>11512</v>
      </c>
      <c r="B133" s="82">
        <v>523600</v>
      </c>
      <c r="C133" s="84" t="s">
        <v>391</v>
      </c>
      <c r="D133" s="85">
        <v>63570</v>
      </c>
      <c r="E133" s="85">
        <v>64100</v>
      </c>
      <c r="F133" s="85">
        <v>64842</v>
      </c>
      <c r="G133" s="85">
        <v>67793</v>
      </c>
      <c r="H133" s="85">
        <v>67794</v>
      </c>
      <c r="I133" s="85">
        <v>67794</v>
      </c>
      <c r="J133" s="83"/>
      <c r="K133" s="83"/>
    </row>
    <row r="134" spans="1:11" ht="13" x14ac:dyDescent="0.15">
      <c r="A134" s="86"/>
      <c r="B134" s="86"/>
      <c r="C134" s="83"/>
      <c r="D134" s="83"/>
      <c r="E134" s="83"/>
      <c r="F134" s="83"/>
      <c r="G134" s="83"/>
      <c r="H134" s="83"/>
      <c r="I134" s="83"/>
      <c r="J134" s="83"/>
      <c r="K134" s="83"/>
    </row>
    <row r="135" spans="1:11" ht="13" x14ac:dyDescent="0.15">
      <c r="A135" s="82" t="s">
        <v>313</v>
      </c>
      <c r="B135" s="96" t="s">
        <v>392</v>
      </c>
      <c r="C135" s="95"/>
      <c r="D135" s="85">
        <v>102460</v>
      </c>
      <c r="E135" s="85">
        <v>89555.75</v>
      </c>
      <c r="F135" s="85">
        <v>161659.98000000001</v>
      </c>
      <c r="G135" s="85">
        <v>114793</v>
      </c>
      <c r="H135" s="85">
        <v>114794</v>
      </c>
      <c r="I135" s="85">
        <v>114794</v>
      </c>
      <c r="J135" s="83"/>
      <c r="K135" s="83"/>
    </row>
    <row r="136" spans="1:11" ht="13" x14ac:dyDescent="0.15">
      <c r="A136" s="86"/>
      <c r="B136" s="86"/>
      <c r="C136" s="83"/>
      <c r="D136" s="83"/>
      <c r="E136" s="83"/>
      <c r="F136" s="83"/>
      <c r="G136" s="83"/>
      <c r="H136" s="83"/>
      <c r="I136" s="83"/>
      <c r="J136" s="83"/>
      <c r="K136" s="83"/>
    </row>
    <row r="137" spans="1:11" ht="13" x14ac:dyDescent="0.15">
      <c r="A137" s="87" t="s">
        <v>313</v>
      </c>
      <c r="B137" s="97" t="s">
        <v>386</v>
      </c>
      <c r="C137" s="95"/>
      <c r="D137" s="88">
        <v>102460</v>
      </c>
      <c r="E137" s="88">
        <v>89555.75</v>
      </c>
      <c r="F137" s="88">
        <v>161659.98000000001</v>
      </c>
      <c r="G137" s="88">
        <v>114793</v>
      </c>
      <c r="H137" s="88">
        <v>114794</v>
      </c>
      <c r="I137" s="88">
        <v>114794</v>
      </c>
      <c r="J137" s="89"/>
      <c r="K137" s="89"/>
    </row>
    <row r="138" spans="1:11" ht="13" x14ac:dyDescent="0.15">
      <c r="A138" s="86"/>
      <c r="B138" s="86"/>
      <c r="C138" s="83"/>
      <c r="D138" s="83"/>
      <c r="E138" s="83"/>
      <c r="F138" s="83"/>
      <c r="G138" s="83"/>
      <c r="H138" s="83"/>
      <c r="I138" s="83"/>
      <c r="J138" s="83"/>
      <c r="K138" s="83"/>
    </row>
    <row r="139" spans="1:11" ht="13" x14ac:dyDescent="0.15">
      <c r="A139" s="82">
        <v>152</v>
      </c>
      <c r="B139" s="96" t="s">
        <v>393</v>
      </c>
      <c r="C139" s="95"/>
      <c r="D139" s="83"/>
      <c r="E139" s="83"/>
      <c r="F139" s="83"/>
      <c r="G139" s="83"/>
      <c r="H139" s="83"/>
      <c r="I139" s="83"/>
      <c r="J139" s="83"/>
      <c r="K139" s="83"/>
    </row>
    <row r="140" spans="1:11" ht="13" x14ac:dyDescent="0.15">
      <c r="A140" s="82">
        <v>11521</v>
      </c>
      <c r="B140" s="96" t="s">
        <v>394</v>
      </c>
      <c r="C140" s="95"/>
      <c r="D140" s="83"/>
      <c r="E140" s="83"/>
      <c r="F140" s="83"/>
      <c r="G140" s="83"/>
      <c r="H140" s="83"/>
      <c r="I140" s="83"/>
      <c r="J140" s="83"/>
      <c r="K140" s="83"/>
    </row>
    <row r="141" spans="1:11" ht="13" x14ac:dyDescent="0.15">
      <c r="A141" s="82">
        <v>11521</v>
      </c>
      <c r="B141" s="82">
        <v>510100</v>
      </c>
      <c r="C141" s="84" t="s">
        <v>395</v>
      </c>
      <c r="D141" s="84" t="s">
        <v>203</v>
      </c>
      <c r="E141" s="84" t="s">
        <v>203</v>
      </c>
      <c r="F141" s="84" t="s">
        <v>203</v>
      </c>
      <c r="G141" s="85">
        <v>30000</v>
      </c>
      <c r="H141" s="85">
        <v>30000</v>
      </c>
      <c r="I141" s="85">
        <v>30000</v>
      </c>
      <c r="J141" s="83"/>
      <c r="K141" s="83"/>
    </row>
    <row r="142" spans="1:11" ht="13" x14ac:dyDescent="0.15">
      <c r="A142" s="82">
        <v>11521</v>
      </c>
      <c r="B142" s="82">
        <v>510150</v>
      </c>
      <c r="C142" s="84" t="s">
        <v>396</v>
      </c>
      <c r="D142" s="84" t="s">
        <v>203</v>
      </c>
      <c r="E142" s="84" t="s">
        <v>203</v>
      </c>
      <c r="F142" s="84" t="s">
        <v>203</v>
      </c>
      <c r="G142" s="85">
        <v>682</v>
      </c>
      <c r="H142" s="84" t="s">
        <v>203</v>
      </c>
      <c r="I142" s="84" t="s">
        <v>203</v>
      </c>
      <c r="J142" s="83"/>
      <c r="K142" s="83"/>
    </row>
    <row r="143" spans="1:11" ht="13" x14ac:dyDescent="0.15">
      <c r="A143" s="82">
        <v>11521</v>
      </c>
      <c r="B143" s="82">
        <v>513101</v>
      </c>
      <c r="C143" s="84" t="s">
        <v>397</v>
      </c>
      <c r="D143" s="84" t="s">
        <v>203</v>
      </c>
      <c r="E143" s="84" t="s">
        <v>203</v>
      </c>
      <c r="F143" s="84" t="s">
        <v>203</v>
      </c>
      <c r="G143" s="84" t="s">
        <v>203</v>
      </c>
      <c r="H143" s="84" t="s">
        <v>203</v>
      </c>
      <c r="I143" s="84" t="s">
        <v>203</v>
      </c>
      <c r="J143" s="83"/>
      <c r="K143" s="83"/>
    </row>
    <row r="144" spans="1:11" ht="13" x14ac:dyDescent="0.15">
      <c r="A144" s="86"/>
      <c r="B144" s="86"/>
      <c r="C144" s="83"/>
      <c r="D144" s="83"/>
      <c r="E144" s="83"/>
      <c r="F144" s="83"/>
      <c r="G144" s="83"/>
      <c r="H144" s="83"/>
      <c r="I144" s="83"/>
      <c r="J144" s="83"/>
      <c r="K144" s="83"/>
    </row>
    <row r="145" spans="1:11" ht="13" x14ac:dyDescent="0.15">
      <c r="A145" s="82" t="s">
        <v>313</v>
      </c>
      <c r="B145" s="96" t="s">
        <v>398</v>
      </c>
      <c r="C145" s="95"/>
      <c r="D145" s="84" t="s">
        <v>203</v>
      </c>
      <c r="E145" s="84" t="s">
        <v>203</v>
      </c>
      <c r="F145" s="84" t="s">
        <v>203</v>
      </c>
      <c r="G145" s="85">
        <v>30682</v>
      </c>
      <c r="H145" s="85">
        <v>30000</v>
      </c>
      <c r="I145" s="85">
        <v>30000</v>
      </c>
      <c r="J145" s="83"/>
      <c r="K145" s="83"/>
    </row>
    <row r="146" spans="1:11" ht="13" x14ac:dyDescent="0.15">
      <c r="A146" s="86"/>
      <c r="B146" s="86"/>
      <c r="C146" s="83"/>
      <c r="D146" s="83"/>
      <c r="E146" s="83"/>
      <c r="F146" s="83"/>
      <c r="G146" s="83"/>
      <c r="H146" s="83"/>
      <c r="I146" s="83"/>
      <c r="J146" s="83"/>
      <c r="K146" s="83"/>
    </row>
    <row r="147" spans="1:11" ht="13" x14ac:dyDescent="0.15">
      <c r="A147" s="82">
        <v>11522</v>
      </c>
      <c r="B147" s="96" t="s">
        <v>399</v>
      </c>
      <c r="C147" s="95"/>
      <c r="D147" s="83"/>
      <c r="E147" s="83"/>
      <c r="F147" s="83"/>
      <c r="G147" s="83"/>
      <c r="H147" s="83"/>
      <c r="I147" s="83"/>
      <c r="J147" s="83"/>
      <c r="K147" s="83"/>
    </row>
    <row r="148" spans="1:11" ht="13" x14ac:dyDescent="0.15">
      <c r="A148" s="82">
        <v>11522</v>
      </c>
      <c r="B148" s="82">
        <v>521700</v>
      </c>
      <c r="C148" s="84" t="s">
        <v>317</v>
      </c>
      <c r="D148" s="85">
        <v>250</v>
      </c>
      <c r="E148" s="85">
        <v>1088</v>
      </c>
      <c r="F148" s="85">
        <v>400</v>
      </c>
      <c r="G148" s="85">
        <v>1200</v>
      </c>
      <c r="H148" s="85">
        <v>1200</v>
      </c>
      <c r="I148" s="85">
        <v>1200</v>
      </c>
      <c r="J148" s="83"/>
      <c r="K148" s="83"/>
    </row>
    <row r="149" spans="1:11" ht="13" x14ac:dyDescent="0.15">
      <c r="A149" s="82">
        <v>11522</v>
      </c>
      <c r="B149" s="82">
        <v>521800</v>
      </c>
      <c r="C149" s="84" t="s">
        <v>318</v>
      </c>
      <c r="D149" s="84" t="s">
        <v>203</v>
      </c>
      <c r="E149" s="84" t="s">
        <v>203</v>
      </c>
      <c r="F149" s="84" t="s">
        <v>203</v>
      </c>
      <c r="G149" s="84" t="s">
        <v>203</v>
      </c>
      <c r="H149" s="84" t="s">
        <v>203</v>
      </c>
      <c r="I149" s="84" t="s">
        <v>203</v>
      </c>
      <c r="J149" s="83"/>
      <c r="K149" s="83"/>
    </row>
    <row r="150" spans="1:11" ht="13" x14ac:dyDescent="0.15">
      <c r="A150" s="82">
        <v>11522</v>
      </c>
      <c r="B150" s="82">
        <v>521911</v>
      </c>
      <c r="C150" s="84" t="s">
        <v>356</v>
      </c>
      <c r="D150" s="84" t="s">
        <v>203</v>
      </c>
      <c r="E150" s="84" t="s">
        <v>203</v>
      </c>
      <c r="F150" s="85">
        <v>22547.67</v>
      </c>
      <c r="G150" s="84" t="s">
        <v>203</v>
      </c>
      <c r="H150" s="84" t="s">
        <v>203</v>
      </c>
      <c r="I150" s="84" t="s">
        <v>203</v>
      </c>
      <c r="J150" s="83"/>
      <c r="K150" s="83"/>
    </row>
    <row r="151" spans="1:11" ht="13" x14ac:dyDescent="0.15">
      <c r="A151" s="82">
        <v>11522</v>
      </c>
      <c r="B151" s="82">
        <v>522500</v>
      </c>
      <c r="C151" s="84" t="s">
        <v>325</v>
      </c>
      <c r="D151" s="85">
        <v>280</v>
      </c>
      <c r="E151" s="84" t="s">
        <v>203</v>
      </c>
      <c r="F151" s="85">
        <v>375</v>
      </c>
      <c r="G151" s="85">
        <v>300</v>
      </c>
      <c r="H151" s="85">
        <v>700</v>
      </c>
      <c r="I151" s="85">
        <v>700</v>
      </c>
      <c r="J151" s="83"/>
      <c r="K151" s="83"/>
    </row>
    <row r="152" spans="1:11" ht="13" x14ac:dyDescent="0.15">
      <c r="A152" s="82">
        <v>11522</v>
      </c>
      <c r="B152" s="82">
        <v>524500</v>
      </c>
      <c r="C152" s="84" t="s">
        <v>326</v>
      </c>
      <c r="D152" s="85">
        <v>299.61</v>
      </c>
      <c r="E152" s="85">
        <v>60</v>
      </c>
      <c r="F152" s="85">
        <v>795</v>
      </c>
      <c r="G152" s="85">
        <v>500</v>
      </c>
      <c r="H152" s="85">
        <v>1000</v>
      </c>
      <c r="I152" s="85">
        <v>1000</v>
      </c>
      <c r="J152" s="83"/>
      <c r="K152" s="83"/>
    </row>
    <row r="153" spans="1:11" ht="13" x14ac:dyDescent="0.15">
      <c r="A153" s="82">
        <v>11522</v>
      </c>
      <c r="B153" s="82">
        <v>540220</v>
      </c>
      <c r="C153" s="84" t="s">
        <v>328</v>
      </c>
      <c r="D153" s="85">
        <v>345</v>
      </c>
      <c r="E153" s="85">
        <v>714.12</v>
      </c>
      <c r="F153" s="85">
        <v>200</v>
      </c>
      <c r="G153" s="85">
        <v>500</v>
      </c>
      <c r="H153" s="85">
        <v>160</v>
      </c>
      <c r="I153" s="85">
        <v>160</v>
      </c>
      <c r="J153" s="83"/>
      <c r="K153" s="83"/>
    </row>
    <row r="154" spans="1:11" ht="13" x14ac:dyDescent="0.15">
      <c r="A154" s="86"/>
      <c r="B154" s="86"/>
      <c r="C154" s="83"/>
      <c r="D154" s="83"/>
      <c r="E154" s="83"/>
      <c r="F154" s="83"/>
      <c r="G154" s="83"/>
      <c r="H154" s="83"/>
      <c r="I154" s="83"/>
      <c r="J154" s="83"/>
      <c r="K154" s="83"/>
    </row>
    <row r="155" spans="1:11" ht="13" x14ac:dyDescent="0.15">
      <c r="A155" s="82" t="s">
        <v>313</v>
      </c>
      <c r="B155" s="96" t="s">
        <v>400</v>
      </c>
      <c r="C155" s="95"/>
      <c r="D155" s="85">
        <v>1174.6099999999999</v>
      </c>
      <c r="E155" s="85">
        <v>1862.12</v>
      </c>
      <c r="F155" s="85">
        <v>24317.67</v>
      </c>
      <c r="G155" s="85">
        <v>2500</v>
      </c>
      <c r="H155" s="85">
        <v>3060</v>
      </c>
      <c r="I155" s="85">
        <v>3060</v>
      </c>
      <c r="J155" s="83"/>
      <c r="K155" s="83"/>
    </row>
    <row r="156" spans="1:11" ht="13" x14ac:dyDescent="0.15">
      <c r="A156" s="86"/>
      <c r="B156" s="86"/>
      <c r="C156" s="83"/>
      <c r="D156" s="83"/>
      <c r="E156" s="83"/>
      <c r="F156" s="83"/>
      <c r="G156" s="83"/>
      <c r="H156" s="83"/>
      <c r="I156" s="83"/>
      <c r="J156" s="83"/>
      <c r="K156" s="83"/>
    </row>
    <row r="157" spans="1:11" ht="13" x14ac:dyDescent="0.15">
      <c r="A157" s="87" t="s">
        <v>313</v>
      </c>
      <c r="B157" s="97" t="s">
        <v>401</v>
      </c>
      <c r="C157" s="95"/>
      <c r="D157" s="88">
        <v>1174.6099999999999</v>
      </c>
      <c r="E157" s="88">
        <v>1862.12</v>
      </c>
      <c r="F157" s="88">
        <v>24317.67</v>
      </c>
      <c r="G157" s="88">
        <v>33182</v>
      </c>
      <c r="H157" s="88">
        <v>33060</v>
      </c>
      <c r="I157" s="88">
        <v>33060</v>
      </c>
      <c r="J157" s="89"/>
      <c r="K157" s="89"/>
    </row>
    <row r="158" spans="1:11" ht="13" x14ac:dyDescent="0.15">
      <c r="A158" s="86"/>
      <c r="B158" s="86"/>
      <c r="C158" s="83"/>
      <c r="D158" s="83"/>
      <c r="E158" s="83"/>
      <c r="F158" s="83"/>
      <c r="G158" s="83"/>
      <c r="H158" s="83"/>
      <c r="I158" s="83"/>
      <c r="J158" s="83"/>
      <c r="K158" s="83"/>
    </row>
    <row r="159" spans="1:11" ht="13" x14ac:dyDescent="0.15">
      <c r="A159" s="82">
        <v>155</v>
      </c>
      <c r="B159" s="96" t="s">
        <v>402</v>
      </c>
      <c r="C159" s="95"/>
      <c r="D159" s="83"/>
      <c r="E159" s="83"/>
      <c r="F159" s="83"/>
      <c r="G159" s="83"/>
      <c r="H159" s="83"/>
      <c r="I159" s="83"/>
      <c r="J159" s="83"/>
      <c r="K159" s="83"/>
    </row>
    <row r="160" spans="1:11" ht="13" x14ac:dyDescent="0.15">
      <c r="A160" s="82">
        <v>11551</v>
      </c>
      <c r="B160" s="96" t="s">
        <v>402</v>
      </c>
      <c r="C160" s="95"/>
      <c r="D160" s="83"/>
      <c r="E160" s="83"/>
      <c r="F160" s="83"/>
      <c r="G160" s="83"/>
      <c r="H160" s="83"/>
      <c r="I160" s="83"/>
      <c r="J160" s="83"/>
      <c r="K160" s="83"/>
    </row>
    <row r="161" spans="1:11" ht="13" x14ac:dyDescent="0.15">
      <c r="A161" s="82">
        <v>11551</v>
      </c>
      <c r="B161" s="82">
        <v>510100</v>
      </c>
      <c r="C161" s="84" t="s">
        <v>403</v>
      </c>
      <c r="D161" s="85">
        <v>68944</v>
      </c>
      <c r="E161" s="85">
        <v>71012</v>
      </c>
      <c r="F161" s="85">
        <v>72432.100000000006</v>
      </c>
      <c r="G161" s="85">
        <v>88881</v>
      </c>
      <c r="H161" s="85">
        <v>75329</v>
      </c>
      <c r="I161" s="85">
        <v>75329</v>
      </c>
      <c r="J161" s="83"/>
      <c r="K161" s="83"/>
    </row>
    <row r="162" spans="1:11" ht="13" x14ac:dyDescent="0.15">
      <c r="A162" s="82">
        <v>11551</v>
      </c>
      <c r="B162" s="82">
        <v>510130</v>
      </c>
      <c r="C162" s="84" t="s">
        <v>404</v>
      </c>
      <c r="D162" s="85">
        <v>300</v>
      </c>
      <c r="E162" s="85">
        <v>350</v>
      </c>
      <c r="F162" s="85">
        <v>400</v>
      </c>
      <c r="G162" s="85">
        <v>450</v>
      </c>
      <c r="H162" s="85">
        <v>500</v>
      </c>
      <c r="I162" s="85">
        <v>500</v>
      </c>
      <c r="J162" s="83"/>
      <c r="K162" s="83"/>
    </row>
    <row r="163" spans="1:11" ht="13" x14ac:dyDescent="0.15">
      <c r="A163" s="86"/>
      <c r="B163" s="86"/>
      <c r="C163" s="83"/>
      <c r="D163" s="83"/>
      <c r="E163" s="83"/>
      <c r="F163" s="83"/>
      <c r="G163" s="83"/>
      <c r="H163" s="83"/>
      <c r="I163" s="83"/>
      <c r="J163" s="83"/>
      <c r="K163" s="83"/>
    </row>
    <row r="164" spans="1:11" ht="13" x14ac:dyDescent="0.15">
      <c r="A164" s="82" t="s">
        <v>313</v>
      </c>
      <c r="B164" s="96" t="s">
        <v>402</v>
      </c>
      <c r="C164" s="95"/>
      <c r="D164" s="85">
        <v>69244</v>
      </c>
      <c r="E164" s="85">
        <v>71362</v>
      </c>
      <c r="F164" s="85">
        <v>72832.100000000006</v>
      </c>
      <c r="G164" s="85">
        <v>89331</v>
      </c>
      <c r="H164" s="85">
        <v>75829</v>
      </c>
      <c r="I164" s="85">
        <v>75829</v>
      </c>
      <c r="J164" s="83"/>
      <c r="K164" s="83"/>
    </row>
    <row r="165" spans="1:11" ht="13" x14ac:dyDescent="0.15">
      <c r="A165" s="86"/>
      <c r="B165" s="86"/>
      <c r="C165" s="83"/>
      <c r="D165" s="83"/>
      <c r="E165" s="83"/>
      <c r="F165" s="83"/>
      <c r="G165" s="83"/>
      <c r="H165" s="83"/>
      <c r="I165" s="83"/>
      <c r="J165" s="83"/>
      <c r="K165" s="83"/>
    </row>
    <row r="166" spans="1:11" ht="13" x14ac:dyDescent="0.15">
      <c r="A166" s="82">
        <v>11552</v>
      </c>
      <c r="B166" s="96" t="s">
        <v>402</v>
      </c>
      <c r="C166" s="95"/>
      <c r="D166" s="83"/>
      <c r="E166" s="83"/>
      <c r="F166" s="83"/>
      <c r="G166" s="83"/>
      <c r="H166" s="83"/>
      <c r="I166" s="83"/>
      <c r="J166" s="83"/>
      <c r="K166" s="83"/>
    </row>
    <row r="167" spans="1:11" ht="13" x14ac:dyDescent="0.15">
      <c r="A167" s="82">
        <v>11552</v>
      </c>
      <c r="B167" s="82">
        <v>520110</v>
      </c>
      <c r="C167" s="84" t="s">
        <v>351</v>
      </c>
      <c r="D167" s="84" t="s">
        <v>203</v>
      </c>
      <c r="E167" s="84" t="s">
        <v>203</v>
      </c>
      <c r="F167" s="84" t="s">
        <v>203</v>
      </c>
      <c r="G167" s="84" t="s">
        <v>203</v>
      </c>
      <c r="H167" s="84" t="s">
        <v>203</v>
      </c>
      <c r="I167" s="84" t="s">
        <v>203</v>
      </c>
      <c r="J167" s="83"/>
      <c r="K167" s="83"/>
    </row>
    <row r="168" spans="1:11" ht="13" x14ac:dyDescent="0.15">
      <c r="A168" s="82">
        <v>11552</v>
      </c>
      <c r="B168" s="82">
        <v>520112</v>
      </c>
      <c r="C168" s="84" t="s">
        <v>405</v>
      </c>
      <c r="D168" s="85">
        <v>322.64</v>
      </c>
      <c r="E168" s="85">
        <v>359.9</v>
      </c>
      <c r="F168" s="84" t="s">
        <v>203</v>
      </c>
      <c r="G168" s="84" t="s">
        <v>203</v>
      </c>
      <c r="H168" s="84" t="s">
        <v>203</v>
      </c>
      <c r="I168" s="84" t="s">
        <v>203</v>
      </c>
      <c r="J168" s="83"/>
      <c r="K168" s="83"/>
    </row>
    <row r="169" spans="1:11" ht="13" x14ac:dyDescent="0.15">
      <c r="A169" s="82">
        <v>11552</v>
      </c>
      <c r="B169" s="82">
        <v>520300</v>
      </c>
      <c r="C169" s="84" t="s">
        <v>406</v>
      </c>
      <c r="D169" s="84" t="s">
        <v>203</v>
      </c>
      <c r="E169" s="85">
        <v>350</v>
      </c>
      <c r="F169" s="85">
        <v>720.53</v>
      </c>
      <c r="G169" s="84" t="s">
        <v>203</v>
      </c>
      <c r="H169" s="83"/>
      <c r="I169" s="84" t="s">
        <v>203</v>
      </c>
      <c r="J169" s="83"/>
      <c r="K169" s="83"/>
    </row>
    <row r="170" spans="1:11" ht="13" x14ac:dyDescent="0.15">
      <c r="A170" s="82">
        <v>11552</v>
      </c>
      <c r="B170" s="82">
        <v>520500</v>
      </c>
      <c r="C170" s="84" t="s">
        <v>352</v>
      </c>
      <c r="D170" s="84" t="s">
        <v>203</v>
      </c>
      <c r="E170" s="84" t="s">
        <v>203</v>
      </c>
      <c r="F170" s="84" t="s">
        <v>203</v>
      </c>
      <c r="G170" s="84" t="s">
        <v>203</v>
      </c>
      <c r="H170" s="84" t="s">
        <v>203</v>
      </c>
      <c r="I170" s="84" t="s">
        <v>203</v>
      </c>
      <c r="J170" s="83"/>
      <c r="K170" s="83"/>
    </row>
    <row r="171" spans="1:11" ht="13" x14ac:dyDescent="0.15">
      <c r="A171" s="82">
        <v>11552</v>
      </c>
      <c r="B171" s="82">
        <v>520600</v>
      </c>
      <c r="C171" s="84" t="s">
        <v>353</v>
      </c>
      <c r="D171" s="85">
        <v>16080</v>
      </c>
      <c r="E171" s="85">
        <v>42844.2</v>
      </c>
      <c r="F171" s="85">
        <v>51128.5</v>
      </c>
      <c r="G171" s="85">
        <v>62600</v>
      </c>
      <c r="H171" s="85">
        <v>76765</v>
      </c>
      <c r="I171" s="85">
        <v>76765</v>
      </c>
      <c r="J171" s="83"/>
      <c r="K171" s="83"/>
    </row>
    <row r="172" spans="1:11" ht="13" x14ac:dyDescent="0.15">
      <c r="A172" s="82">
        <v>11552</v>
      </c>
      <c r="B172" s="82">
        <v>520601</v>
      </c>
      <c r="C172" s="84" t="s">
        <v>407</v>
      </c>
      <c r="D172" s="85">
        <v>19809.939999999999</v>
      </c>
      <c r="E172" s="85">
        <v>1728</v>
      </c>
      <c r="F172" s="85">
        <v>7670.01</v>
      </c>
      <c r="G172" s="85">
        <v>13000</v>
      </c>
      <c r="H172" s="85">
        <v>13000</v>
      </c>
      <c r="I172" s="85">
        <v>13000</v>
      </c>
      <c r="J172" s="83"/>
      <c r="K172" s="83"/>
    </row>
    <row r="173" spans="1:11" ht="13" x14ac:dyDescent="0.15">
      <c r="A173" s="82">
        <v>11552</v>
      </c>
      <c r="B173" s="82">
        <v>520870</v>
      </c>
      <c r="C173" s="84" t="s">
        <v>408</v>
      </c>
      <c r="D173" s="84" t="s">
        <v>203</v>
      </c>
      <c r="E173" s="84" t="s">
        <v>203</v>
      </c>
      <c r="F173" s="84" t="s">
        <v>203</v>
      </c>
      <c r="G173" s="85">
        <v>15000</v>
      </c>
      <c r="H173" s="85">
        <v>5000</v>
      </c>
      <c r="I173" s="85">
        <v>5000</v>
      </c>
      <c r="J173" s="83"/>
      <c r="K173" s="83"/>
    </row>
    <row r="174" spans="1:11" ht="13" x14ac:dyDescent="0.15">
      <c r="A174" s="82">
        <v>11552</v>
      </c>
      <c r="B174" s="82">
        <v>521500</v>
      </c>
      <c r="C174" s="84" t="s">
        <v>409</v>
      </c>
      <c r="D174" s="85">
        <v>44029.29</v>
      </c>
      <c r="E174" s="85">
        <v>40803.449999999997</v>
      </c>
      <c r="F174" s="85">
        <v>45533.66</v>
      </c>
      <c r="G174" s="85">
        <v>34260</v>
      </c>
      <c r="H174" s="85">
        <v>41700</v>
      </c>
      <c r="I174" s="85">
        <v>41700</v>
      </c>
      <c r="J174" s="83"/>
      <c r="K174" s="83"/>
    </row>
    <row r="175" spans="1:11" ht="13" x14ac:dyDescent="0.15">
      <c r="A175" s="82">
        <v>11552</v>
      </c>
      <c r="B175" s="82">
        <v>521700</v>
      </c>
      <c r="C175" s="84" t="s">
        <v>317</v>
      </c>
      <c r="D175" s="84" t="s">
        <v>203</v>
      </c>
      <c r="E175" s="84" t="s">
        <v>203</v>
      </c>
      <c r="F175" s="85">
        <v>75</v>
      </c>
      <c r="G175" s="85">
        <v>500</v>
      </c>
      <c r="H175" s="85">
        <v>500</v>
      </c>
      <c r="I175" s="85">
        <v>500</v>
      </c>
      <c r="J175" s="83"/>
      <c r="K175" s="83"/>
    </row>
    <row r="176" spans="1:11" ht="13" x14ac:dyDescent="0.15">
      <c r="A176" s="82">
        <v>11552</v>
      </c>
      <c r="B176" s="82">
        <v>524500</v>
      </c>
      <c r="C176" s="84" t="s">
        <v>326</v>
      </c>
      <c r="D176" s="84" t="s">
        <v>203</v>
      </c>
      <c r="E176" s="84" t="s">
        <v>203</v>
      </c>
      <c r="F176" s="85">
        <v>1257.48</v>
      </c>
      <c r="G176" s="85">
        <v>1200</v>
      </c>
      <c r="H176" s="85">
        <v>1200</v>
      </c>
      <c r="I176" s="85">
        <v>1200</v>
      </c>
      <c r="J176" s="83"/>
      <c r="K176" s="83"/>
    </row>
    <row r="177" spans="1:11" ht="13" x14ac:dyDescent="0.15">
      <c r="A177" s="82">
        <v>11552</v>
      </c>
      <c r="B177" s="82">
        <v>540220</v>
      </c>
      <c r="C177" s="84" t="s">
        <v>328</v>
      </c>
      <c r="D177" s="84" t="s">
        <v>203</v>
      </c>
      <c r="E177" s="85">
        <v>879.98</v>
      </c>
      <c r="F177" s="84" t="s">
        <v>203</v>
      </c>
      <c r="G177" s="84" t="s">
        <v>203</v>
      </c>
      <c r="H177" s="84" t="s">
        <v>203</v>
      </c>
      <c r="I177" s="84" t="s">
        <v>203</v>
      </c>
      <c r="J177" s="83"/>
      <c r="K177" s="83"/>
    </row>
    <row r="178" spans="1:11" ht="13" x14ac:dyDescent="0.15">
      <c r="A178" s="82">
        <v>11552</v>
      </c>
      <c r="B178" s="82">
        <v>580055</v>
      </c>
      <c r="C178" s="84" t="s">
        <v>410</v>
      </c>
      <c r="D178" s="85">
        <v>28313.88</v>
      </c>
      <c r="E178" s="85">
        <v>5133.6099999999997</v>
      </c>
      <c r="F178" s="85">
        <v>8007.47</v>
      </c>
      <c r="G178" s="85">
        <v>10522.98</v>
      </c>
      <c r="H178" s="84" t="s">
        <v>203</v>
      </c>
      <c r="I178" s="84" t="s">
        <v>203</v>
      </c>
      <c r="J178" s="83"/>
      <c r="K178" s="83"/>
    </row>
    <row r="179" spans="1:11" ht="13" x14ac:dyDescent="0.15">
      <c r="A179" s="86"/>
      <c r="B179" s="86"/>
      <c r="C179" s="83"/>
      <c r="D179" s="83"/>
      <c r="E179" s="83"/>
      <c r="F179" s="83"/>
      <c r="G179" s="83"/>
      <c r="H179" s="83"/>
      <c r="I179" s="83"/>
      <c r="J179" s="83"/>
      <c r="K179" s="83"/>
    </row>
    <row r="180" spans="1:11" ht="13" x14ac:dyDescent="0.15">
      <c r="A180" s="82" t="s">
        <v>313</v>
      </c>
      <c r="B180" s="96" t="s">
        <v>402</v>
      </c>
      <c r="C180" s="95"/>
      <c r="D180" s="85">
        <v>108555.75</v>
      </c>
      <c r="E180" s="85">
        <v>92099.14</v>
      </c>
      <c r="F180" s="85">
        <v>114392.65</v>
      </c>
      <c r="G180" s="85">
        <v>137082.98000000001</v>
      </c>
      <c r="H180" s="85">
        <v>138165</v>
      </c>
      <c r="I180" s="85">
        <v>138165</v>
      </c>
      <c r="J180" s="83"/>
      <c r="K180" s="83"/>
    </row>
    <row r="181" spans="1:11" ht="13" x14ac:dyDescent="0.15">
      <c r="A181" s="86"/>
      <c r="B181" s="86"/>
      <c r="C181" s="83"/>
      <c r="D181" s="83"/>
      <c r="E181" s="83"/>
      <c r="F181" s="83"/>
      <c r="G181" s="83"/>
      <c r="H181" s="83"/>
      <c r="I181" s="83"/>
      <c r="J181" s="83"/>
      <c r="K181" s="83"/>
    </row>
    <row r="182" spans="1:11" ht="13" x14ac:dyDescent="0.15">
      <c r="A182" s="87" t="s">
        <v>313</v>
      </c>
      <c r="B182" s="97" t="s">
        <v>402</v>
      </c>
      <c r="C182" s="95"/>
      <c r="D182" s="88">
        <v>177799.75</v>
      </c>
      <c r="E182" s="88">
        <v>163461.14000000001</v>
      </c>
      <c r="F182" s="88">
        <v>187224.75</v>
      </c>
      <c r="G182" s="88">
        <v>226413.98</v>
      </c>
      <c r="H182" s="88">
        <v>213994</v>
      </c>
      <c r="I182" s="88">
        <v>213994</v>
      </c>
      <c r="J182" s="89"/>
      <c r="K182" s="89"/>
    </row>
    <row r="183" spans="1:11" ht="13" x14ac:dyDescent="0.15">
      <c r="A183" s="86"/>
      <c r="B183" s="86"/>
      <c r="C183" s="83"/>
      <c r="D183" s="83"/>
      <c r="E183" s="83"/>
      <c r="F183" s="83"/>
      <c r="G183" s="83"/>
      <c r="H183" s="83"/>
      <c r="I183" s="83"/>
      <c r="J183" s="83"/>
      <c r="K183" s="83"/>
    </row>
    <row r="184" spans="1:11" ht="13" x14ac:dyDescent="0.15">
      <c r="A184" s="82">
        <v>161</v>
      </c>
      <c r="B184" s="82" t="s">
        <v>411</v>
      </c>
      <c r="C184" s="83"/>
      <c r="D184" s="83"/>
      <c r="E184" s="83"/>
      <c r="F184" s="83"/>
      <c r="G184" s="83"/>
      <c r="H184" s="83"/>
      <c r="I184" s="83"/>
      <c r="J184" s="83"/>
      <c r="K184" s="83"/>
    </row>
    <row r="185" spans="1:11" ht="13" x14ac:dyDescent="0.15">
      <c r="A185" s="82">
        <v>11611</v>
      </c>
      <c r="B185" s="96" t="s">
        <v>412</v>
      </c>
      <c r="C185" s="95"/>
      <c r="D185" s="83"/>
      <c r="E185" s="83"/>
      <c r="F185" s="83"/>
      <c r="G185" s="83"/>
      <c r="H185" s="83"/>
      <c r="I185" s="83"/>
      <c r="J185" s="83"/>
      <c r="K185" s="83"/>
    </row>
    <row r="186" spans="1:11" ht="13" x14ac:dyDescent="0.15">
      <c r="A186" s="82">
        <v>11611</v>
      </c>
      <c r="B186" s="82">
        <v>510100</v>
      </c>
      <c r="C186" s="84" t="s">
        <v>413</v>
      </c>
      <c r="D186" s="85">
        <v>68000</v>
      </c>
      <c r="E186" s="85">
        <v>71000</v>
      </c>
      <c r="F186" s="85">
        <v>71710</v>
      </c>
      <c r="G186" s="85">
        <v>73144</v>
      </c>
      <c r="H186" s="85">
        <v>87974</v>
      </c>
      <c r="I186" s="85">
        <v>87974</v>
      </c>
      <c r="J186" s="83"/>
      <c r="K186" s="83"/>
    </row>
    <row r="187" spans="1:11" ht="13" x14ac:dyDescent="0.15">
      <c r="A187" s="82">
        <v>11611</v>
      </c>
      <c r="B187" s="82">
        <v>510101</v>
      </c>
      <c r="C187" s="84" t="s">
        <v>414</v>
      </c>
      <c r="D187" s="85">
        <v>588</v>
      </c>
      <c r="E187" s="85">
        <v>600</v>
      </c>
      <c r="F187" s="85">
        <v>612</v>
      </c>
      <c r="G187" s="85">
        <v>624</v>
      </c>
      <c r="H187" s="85">
        <v>624</v>
      </c>
      <c r="I187" s="85">
        <v>624</v>
      </c>
      <c r="J187" s="83"/>
      <c r="K187" s="83"/>
    </row>
    <row r="188" spans="1:11" ht="13" x14ac:dyDescent="0.15">
      <c r="A188" s="82">
        <v>11611</v>
      </c>
      <c r="B188" s="82">
        <v>510102</v>
      </c>
      <c r="C188" s="84" t="s">
        <v>415</v>
      </c>
      <c r="D188" s="85">
        <v>17006.32</v>
      </c>
      <c r="E188" s="85">
        <v>8787.76</v>
      </c>
      <c r="F188" s="85">
        <v>7105.42</v>
      </c>
      <c r="G188" s="85">
        <v>5506</v>
      </c>
      <c r="H188" s="85">
        <v>9000</v>
      </c>
      <c r="I188" s="85">
        <v>9000</v>
      </c>
      <c r="J188" s="83"/>
      <c r="K188" s="83"/>
    </row>
    <row r="189" spans="1:11" ht="13" x14ac:dyDescent="0.15">
      <c r="A189" s="82">
        <v>11611</v>
      </c>
      <c r="B189" s="82">
        <v>510110</v>
      </c>
      <c r="C189" s="84" t="s">
        <v>416</v>
      </c>
      <c r="D189" s="84" t="s">
        <v>203</v>
      </c>
      <c r="E189" s="85">
        <v>375</v>
      </c>
      <c r="F189" s="84" t="s">
        <v>203</v>
      </c>
      <c r="G189" s="84" t="s">
        <v>203</v>
      </c>
      <c r="H189" s="84" t="s">
        <v>203</v>
      </c>
      <c r="I189" s="84" t="s">
        <v>203</v>
      </c>
      <c r="J189" s="83"/>
      <c r="K189" s="83"/>
    </row>
    <row r="190" spans="1:11" ht="13" x14ac:dyDescent="0.15">
      <c r="A190" s="86"/>
      <c r="B190" s="86"/>
      <c r="C190" s="83"/>
      <c r="D190" s="83"/>
      <c r="E190" s="83"/>
      <c r="F190" s="83"/>
      <c r="G190" s="83"/>
      <c r="H190" s="83"/>
      <c r="I190" s="83"/>
      <c r="J190" s="83"/>
      <c r="K190" s="83"/>
    </row>
    <row r="191" spans="1:11" ht="13" x14ac:dyDescent="0.15">
      <c r="A191" s="82" t="s">
        <v>313</v>
      </c>
      <c r="B191" s="96" t="s">
        <v>417</v>
      </c>
      <c r="C191" s="95"/>
      <c r="D191" s="85">
        <v>85594.32</v>
      </c>
      <c r="E191" s="85">
        <v>80762.759999999995</v>
      </c>
      <c r="F191" s="85">
        <v>79427.42</v>
      </c>
      <c r="G191" s="85">
        <v>79274</v>
      </c>
      <c r="H191" s="85">
        <v>97598</v>
      </c>
      <c r="I191" s="85">
        <v>97598</v>
      </c>
      <c r="J191" s="83"/>
      <c r="K191" s="83"/>
    </row>
    <row r="192" spans="1:11" ht="13" x14ac:dyDescent="0.15">
      <c r="A192" s="86"/>
      <c r="B192" s="86"/>
      <c r="C192" s="83"/>
      <c r="D192" s="83"/>
      <c r="E192" s="83"/>
      <c r="F192" s="83"/>
      <c r="G192" s="83"/>
      <c r="H192" s="83"/>
      <c r="I192" s="83"/>
      <c r="J192" s="83"/>
      <c r="K192" s="83"/>
    </row>
    <row r="193" spans="1:11" ht="13" x14ac:dyDescent="0.15">
      <c r="A193" s="82">
        <v>11612</v>
      </c>
      <c r="B193" s="96" t="s">
        <v>418</v>
      </c>
      <c r="C193" s="95"/>
      <c r="D193" s="83"/>
      <c r="E193" s="83"/>
      <c r="F193" s="83"/>
      <c r="G193" s="83"/>
      <c r="H193" s="83"/>
      <c r="I193" s="83"/>
      <c r="J193" s="83"/>
      <c r="K193" s="83"/>
    </row>
    <row r="194" spans="1:11" ht="13" x14ac:dyDescent="0.15">
      <c r="A194" s="82">
        <v>11612</v>
      </c>
      <c r="B194" s="82">
        <v>520110</v>
      </c>
      <c r="C194" s="84" t="s">
        <v>419</v>
      </c>
      <c r="D194" s="85">
        <v>6268.79</v>
      </c>
      <c r="E194" s="85">
        <v>4078.95</v>
      </c>
      <c r="F194" s="85">
        <v>4179.99</v>
      </c>
      <c r="G194" s="85">
        <v>3000</v>
      </c>
      <c r="H194" s="85">
        <v>6000</v>
      </c>
      <c r="I194" s="85">
        <v>6000</v>
      </c>
      <c r="J194" s="83"/>
      <c r="K194" s="83"/>
    </row>
    <row r="195" spans="1:11" ht="13" x14ac:dyDescent="0.15">
      <c r="A195" s="82">
        <v>11612</v>
      </c>
      <c r="B195" s="82">
        <v>521700</v>
      </c>
      <c r="C195" s="84" t="s">
        <v>317</v>
      </c>
      <c r="D195" s="85">
        <v>150</v>
      </c>
      <c r="E195" s="85">
        <v>160</v>
      </c>
      <c r="F195" s="85">
        <v>175</v>
      </c>
      <c r="G195" s="85">
        <v>150</v>
      </c>
      <c r="H195" s="85">
        <v>150</v>
      </c>
      <c r="I195" s="85">
        <v>150</v>
      </c>
      <c r="J195" s="83"/>
      <c r="K195" s="83"/>
    </row>
    <row r="196" spans="1:11" ht="13" x14ac:dyDescent="0.15">
      <c r="A196" s="82">
        <v>11612</v>
      </c>
      <c r="B196" s="82">
        <v>522302</v>
      </c>
      <c r="C196" s="84" t="s">
        <v>420</v>
      </c>
      <c r="D196" s="85">
        <v>1930.91</v>
      </c>
      <c r="E196" s="85">
        <v>1195</v>
      </c>
      <c r="F196" s="85">
        <v>2390</v>
      </c>
      <c r="G196" s="85">
        <v>3000</v>
      </c>
      <c r="H196" s="85">
        <v>3000</v>
      </c>
      <c r="I196" s="85">
        <v>3000</v>
      </c>
      <c r="J196" s="83"/>
      <c r="K196" s="83"/>
    </row>
    <row r="197" spans="1:11" ht="13" x14ac:dyDescent="0.15">
      <c r="A197" s="82">
        <v>11612</v>
      </c>
      <c r="B197" s="82">
        <v>522410</v>
      </c>
      <c r="C197" s="84" t="s">
        <v>421</v>
      </c>
      <c r="D197" s="85">
        <v>458.69</v>
      </c>
      <c r="E197" s="85">
        <v>802.54</v>
      </c>
      <c r="F197" s="85">
        <v>821.17</v>
      </c>
      <c r="G197" s="85">
        <v>450</v>
      </c>
      <c r="H197" s="85">
        <v>450</v>
      </c>
      <c r="I197" s="85">
        <v>450</v>
      </c>
      <c r="J197" s="83"/>
      <c r="K197" s="83"/>
    </row>
    <row r="198" spans="1:11" ht="13" x14ac:dyDescent="0.15">
      <c r="A198" s="82">
        <v>11612</v>
      </c>
      <c r="B198" s="82">
        <v>522500</v>
      </c>
      <c r="C198" s="84" t="s">
        <v>325</v>
      </c>
      <c r="D198" s="85">
        <v>1027.75</v>
      </c>
      <c r="E198" s="85">
        <v>1998.1</v>
      </c>
      <c r="F198" s="85">
        <v>1403.3</v>
      </c>
      <c r="G198" s="85">
        <v>2000</v>
      </c>
      <c r="H198" s="85">
        <v>2000</v>
      </c>
      <c r="I198" s="85">
        <v>2000</v>
      </c>
      <c r="J198" s="83"/>
      <c r="K198" s="83"/>
    </row>
    <row r="199" spans="1:11" ht="13" x14ac:dyDescent="0.15">
      <c r="A199" s="82">
        <v>11612</v>
      </c>
      <c r="B199" s="82">
        <v>522510</v>
      </c>
      <c r="C199" s="84" t="s">
        <v>422</v>
      </c>
      <c r="D199" s="85">
        <v>680</v>
      </c>
      <c r="E199" s="85">
        <v>989.55</v>
      </c>
      <c r="F199" s="85">
        <v>1363</v>
      </c>
      <c r="G199" s="85">
        <v>900</v>
      </c>
      <c r="H199" s="85">
        <v>1000</v>
      </c>
      <c r="I199" s="85">
        <v>1000</v>
      </c>
      <c r="J199" s="83"/>
      <c r="K199" s="83"/>
    </row>
    <row r="200" spans="1:11" ht="13" x14ac:dyDescent="0.15">
      <c r="A200" s="82">
        <v>11612</v>
      </c>
      <c r="B200" s="82">
        <v>522520</v>
      </c>
      <c r="C200" s="84" t="s">
        <v>423</v>
      </c>
      <c r="D200" s="85">
        <v>1504.91</v>
      </c>
      <c r="E200" s="85">
        <v>2226.5700000000002</v>
      </c>
      <c r="F200" s="85">
        <v>570.70000000000005</v>
      </c>
      <c r="G200" s="85">
        <v>1500</v>
      </c>
      <c r="H200" s="85">
        <v>1500</v>
      </c>
      <c r="I200" s="85">
        <v>1500</v>
      </c>
      <c r="J200" s="83"/>
      <c r="K200" s="83"/>
    </row>
    <row r="201" spans="1:11" ht="13" x14ac:dyDescent="0.15">
      <c r="A201" s="82">
        <v>11612</v>
      </c>
      <c r="B201" s="82">
        <v>522800</v>
      </c>
      <c r="C201" s="84" t="s">
        <v>424</v>
      </c>
      <c r="D201" s="84" t="s">
        <v>203</v>
      </c>
      <c r="E201" s="85">
        <v>122.73</v>
      </c>
      <c r="F201" s="85">
        <v>269.33999999999997</v>
      </c>
      <c r="G201" s="85">
        <v>200</v>
      </c>
      <c r="H201" s="85">
        <v>200</v>
      </c>
      <c r="I201" s="85">
        <v>200</v>
      </c>
      <c r="J201" s="83"/>
      <c r="K201" s="83"/>
    </row>
    <row r="202" spans="1:11" ht="13" x14ac:dyDescent="0.15">
      <c r="A202" s="82">
        <v>11612</v>
      </c>
      <c r="B202" s="82">
        <v>523010</v>
      </c>
      <c r="C202" s="84" t="s">
        <v>425</v>
      </c>
      <c r="D202" s="85">
        <v>5835.32</v>
      </c>
      <c r="E202" s="85">
        <v>4145.3999999999996</v>
      </c>
      <c r="F202" s="85">
        <v>3751.59</v>
      </c>
      <c r="G202" s="85">
        <v>3000</v>
      </c>
      <c r="H202" s="85">
        <v>4200</v>
      </c>
      <c r="I202" s="85">
        <v>4200</v>
      </c>
      <c r="J202" s="83"/>
      <c r="K202" s="83"/>
    </row>
    <row r="203" spans="1:11" ht="13" x14ac:dyDescent="0.15">
      <c r="A203" s="82">
        <v>11612</v>
      </c>
      <c r="B203" s="82">
        <v>523020</v>
      </c>
      <c r="C203" s="84" t="s">
        <v>426</v>
      </c>
      <c r="D203" s="85">
        <v>2707.11</v>
      </c>
      <c r="E203" s="85">
        <v>2610.2800000000002</v>
      </c>
      <c r="F203" s="85">
        <v>2482.5</v>
      </c>
      <c r="G203" s="85">
        <v>3000</v>
      </c>
      <c r="H203" s="85">
        <v>3100</v>
      </c>
      <c r="I203" s="85">
        <v>3100</v>
      </c>
      <c r="J203" s="83"/>
      <c r="K203" s="83"/>
    </row>
    <row r="204" spans="1:11" ht="13" x14ac:dyDescent="0.15">
      <c r="A204" s="82">
        <v>11612</v>
      </c>
      <c r="B204" s="82">
        <v>524500</v>
      </c>
      <c r="C204" s="84" t="s">
        <v>326</v>
      </c>
      <c r="D204" s="85">
        <v>825.94</v>
      </c>
      <c r="E204" s="85">
        <v>377.02</v>
      </c>
      <c r="F204" s="84" t="s">
        <v>203</v>
      </c>
      <c r="G204" s="85">
        <v>600</v>
      </c>
      <c r="H204" s="85">
        <v>600</v>
      </c>
      <c r="I204" s="85">
        <v>600</v>
      </c>
      <c r="J204" s="83"/>
      <c r="K204" s="83"/>
    </row>
    <row r="205" spans="1:11" ht="13" x14ac:dyDescent="0.15">
      <c r="A205" s="82">
        <v>11612</v>
      </c>
      <c r="B205" s="82">
        <v>540220</v>
      </c>
      <c r="C205" s="84" t="s">
        <v>328</v>
      </c>
      <c r="D205" s="85">
        <v>638.36</v>
      </c>
      <c r="E205" s="85">
        <v>558.79999999999995</v>
      </c>
      <c r="F205" s="85">
        <v>527.72</v>
      </c>
      <c r="G205" s="85">
        <v>800</v>
      </c>
      <c r="H205" s="85">
        <v>640</v>
      </c>
      <c r="I205" s="85">
        <v>640</v>
      </c>
      <c r="J205" s="83"/>
      <c r="K205" s="83"/>
    </row>
    <row r="206" spans="1:11" ht="13" x14ac:dyDescent="0.15">
      <c r="A206" s="82">
        <v>11612</v>
      </c>
      <c r="B206" s="82">
        <v>570010</v>
      </c>
      <c r="C206" s="84" t="s">
        <v>382</v>
      </c>
      <c r="D206" s="85">
        <v>45.84</v>
      </c>
      <c r="E206" s="85">
        <v>81.209999999999994</v>
      </c>
      <c r="F206" s="84" t="s">
        <v>203</v>
      </c>
      <c r="G206" s="85">
        <v>100</v>
      </c>
      <c r="H206" s="85">
        <v>100</v>
      </c>
      <c r="I206" s="85">
        <v>100</v>
      </c>
      <c r="J206" s="83"/>
      <c r="K206" s="83"/>
    </row>
    <row r="207" spans="1:11" ht="13" x14ac:dyDescent="0.15">
      <c r="A207" s="86"/>
      <c r="B207" s="86"/>
      <c r="C207" s="83"/>
      <c r="D207" s="83"/>
      <c r="E207" s="83"/>
      <c r="F207" s="83"/>
      <c r="G207" s="83"/>
      <c r="H207" s="83"/>
      <c r="I207" s="83"/>
      <c r="J207" s="83"/>
      <c r="K207" s="83"/>
    </row>
    <row r="208" spans="1:11" ht="13" x14ac:dyDescent="0.15">
      <c r="A208" s="82" t="s">
        <v>313</v>
      </c>
      <c r="B208" s="96" t="s">
        <v>427</v>
      </c>
      <c r="C208" s="95"/>
      <c r="D208" s="85">
        <v>22073.62</v>
      </c>
      <c r="E208" s="85">
        <v>19346.150000000001</v>
      </c>
      <c r="F208" s="85">
        <v>17934.310000000001</v>
      </c>
      <c r="G208" s="85">
        <v>18700</v>
      </c>
      <c r="H208" s="85">
        <v>22940</v>
      </c>
      <c r="I208" s="85">
        <v>22940</v>
      </c>
      <c r="J208" s="83"/>
      <c r="K208" s="83"/>
    </row>
    <row r="209" spans="1:11" ht="13" x14ac:dyDescent="0.15">
      <c r="A209" s="86"/>
      <c r="B209" s="86"/>
      <c r="C209" s="83"/>
      <c r="D209" s="83"/>
      <c r="E209" s="83"/>
      <c r="F209" s="83"/>
      <c r="G209" s="83"/>
      <c r="H209" s="83"/>
      <c r="I209" s="83"/>
      <c r="J209" s="83"/>
      <c r="K209" s="83"/>
    </row>
    <row r="210" spans="1:11" ht="13" x14ac:dyDescent="0.15">
      <c r="A210" s="87" t="s">
        <v>313</v>
      </c>
      <c r="B210" s="97" t="s">
        <v>411</v>
      </c>
      <c r="C210" s="95"/>
      <c r="D210" s="88">
        <v>107667.94</v>
      </c>
      <c r="E210" s="88">
        <v>100108.91</v>
      </c>
      <c r="F210" s="88">
        <v>97361.73</v>
      </c>
      <c r="G210" s="88">
        <v>97974</v>
      </c>
      <c r="H210" s="88">
        <v>120538</v>
      </c>
      <c r="I210" s="88">
        <v>120538</v>
      </c>
      <c r="J210" s="89"/>
      <c r="K210" s="89"/>
    </row>
    <row r="211" spans="1:11" ht="13" x14ac:dyDescent="0.15">
      <c r="A211" s="86"/>
      <c r="B211" s="86"/>
      <c r="C211" s="83"/>
      <c r="D211" s="83"/>
      <c r="E211" s="83"/>
      <c r="F211" s="83"/>
      <c r="G211" s="83"/>
      <c r="H211" s="83"/>
      <c r="I211" s="83"/>
      <c r="J211" s="83"/>
      <c r="K211" s="83"/>
    </row>
    <row r="212" spans="1:11" ht="13" x14ac:dyDescent="0.15">
      <c r="A212" s="82">
        <v>171</v>
      </c>
      <c r="B212" s="96" t="s">
        <v>428</v>
      </c>
      <c r="C212" s="95"/>
      <c r="D212" s="83"/>
      <c r="E212" s="83"/>
      <c r="F212" s="83"/>
      <c r="G212" s="83"/>
      <c r="H212" s="83"/>
      <c r="I212" s="83"/>
      <c r="J212" s="83"/>
      <c r="K212" s="83"/>
    </row>
    <row r="213" spans="1:11" ht="13" x14ac:dyDescent="0.15">
      <c r="A213" s="82">
        <v>11711</v>
      </c>
      <c r="B213" s="96" t="s">
        <v>429</v>
      </c>
      <c r="C213" s="95"/>
      <c r="D213" s="83"/>
      <c r="E213" s="83"/>
      <c r="F213" s="83"/>
      <c r="G213" s="83"/>
      <c r="H213" s="83"/>
      <c r="I213" s="83"/>
      <c r="J213" s="83"/>
      <c r="K213" s="83"/>
    </row>
    <row r="214" spans="1:11" ht="13" x14ac:dyDescent="0.15">
      <c r="A214" s="82">
        <v>11711</v>
      </c>
      <c r="B214" s="82">
        <v>510100</v>
      </c>
      <c r="C214" s="84" t="s">
        <v>430</v>
      </c>
      <c r="D214" s="85">
        <v>33572</v>
      </c>
      <c r="E214" s="85">
        <v>34579</v>
      </c>
      <c r="F214" s="85">
        <v>35271</v>
      </c>
      <c r="G214" s="85">
        <v>36681</v>
      </c>
      <c r="H214" s="85">
        <v>36681</v>
      </c>
      <c r="I214" s="85">
        <v>36681</v>
      </c>
      <c r="J214" s="83"/>
      <c r="K214" s="83"/>
    </row>
    <row r="215" spans="1:11" ht="13" x14ac:dyDescent="0.15">
      <c r="A215" s="86"/>
      <c r="B215" s="86"/>
      <c r="C215" s="83"/>
      <c r="D215" s="83"/>
      <c r="E215" s="83"/>
      <c r="F215" s="83"/>
      <c r="G215" s="83"/>
      <c r="H215" s="83"/>
      <c r="I215" s="83"/>
      <c r="J215" s="83"/>
      <c r="K215" s="83"/>
    </row>
    <row r="216" spans="1:11" ht="13" x14ac:dyDescent="0.15">
      <c r="A216" s="82" t="s">
        <v>313</v>
      </c>
      <c r="B216" s="96" t="s">
        <v>431</v>
      </c>
      <c r="C216" s="95"/>
      <c r="D216" s="85">
        <v>33572</v>
      </c>
      <c r="E216" s="85">
        <v>34579</v>
      </c>
      <c r="F216" s="85">
        <v>35271</v>
      </c>
      <c r="G216" s="85">
        <v>36681</v>
      </c>
      <c r="H216" s="85">
        <v>36681</v>
      </c>
      <c r="I216" s="85">
        <v>36681</v>
      </c>
      <c r="J216" s="83"/>
      <c r="K216" s="83"/>
    </row>
    <row r="217" spans="1:11" ht="13" x14ac:dyDescent="0.15">
      <c r="A217" s="86"/>
      <c r="B217" s="86"/>
      <c r="C217" s="83"/>
      <c r="D217" s="83"/>
      <c r="E217" s="83"/>
      <c r="F217" s="83"/>
      <c r="G217" s="83"/>
      <c r="H217" s="83"/>
      <c r="I217" s="83"/>
      <c r="J217" s="83"/>
      <c r="K217" s="83"/>
    </row>
    <row r="218" spans="1:11" ht="13" x14ac:dyDescent="0.15">
      <c r="A218" s="82">
        <v>11712</v>
      </c>
      <c r="B218" s="96" t="s">
        <v>432</v>
      </c>
      <c r="C218" s="95"/>
      <c r="D218" s="83"/>
      <c r="E218" s="83"/>
      <c r="F218" s="83"/>
      <c r="G218" s="83"/>
      <c r="H218" s="83"/>
      <c r="I218" s="83"/>
      <c r="J218" s="83"/>
      <c r="K218" s="83"/>
    </row>
    <row r="219" spans="1:11" ht="13" x14ac:dyDescent="0.15">
      <c r="A219" s="82">
        <v>11712</v>
      </c>
      <c r="B219" s="82">
        <v>520100</v>
      </c>
      <c r="C219" s="84" t="s">
        <v>316</v>
      </c>
      <c r="D219" s="84" t="s">
        <v>203</v>
      </c>
      <c r="E219" s="84" t="s">
        <v>203</v>
      </c>
      <c r="F219" s="84" t="s">
        <v>203</v>
      </c>
      <c r="G219" s="84" t="s">
        <v>203</v>
      </c>
      <c r="H219" s="84" t="s">
        <v>203</v>
      </c>
      <c r="I219" s="84" t="s">
        <v>203</v>
      </c>
      <c r="J219" s="83"/>
      <c r="K219" s="83"/>
    </row>
    <row r="220" spans="1:11" ht="13" x14ac:dyDescent="0.15">
      <c r="A220" s="82">
        <v>11712</v>
      </c>
      <c r="B220" s="82">
        <v>521700</v>
      </c>
      <c r="C220" s="84" t="s">
        <v>317</v>
      </c>
      <c r="D220" s="85">
        <v>950</v>
      </c>
      <c r="E220" s="85">
        <v>892</v>
      </c>
      <c r="F220" s="85">
        <v>950</v>
      </c>
      <c r="G220" s="85">
        <v>950</v>
      </c>
      <c r="H220" s="85">
        <v>950</v>
      </c>
      <c r="I220" s="85">
        <v>950</v>
      </c>
      <c r="J220" s="83"/>
      <c r="K220" s="83"/>
    </row>
    <row r="221" spans="1:11" ht="13" x14ac:dyDescent="0.15">
      <c r="A221" s="82">
        <v>11712</v>
      </c>
      <c r="B221" s="82">
        <v>521800</v>
      </c>
      <c r="C221" s="84" t="s">
        <v>318</v>
      </c>
      <c r="D221" s="85">
        <v>679.38</v>
      </c>
      <c r="E221" s="85">
        <v>150</v>
      </c>
      <c r="F221" s="85">
        <v>600</v>
      </c>
      <c r="G221" s="85">
        <v>600</v>
      </c>
      <c r="H221" s="85">
        <v>600</v>
      </c>
      <c r="I221" s="85">
        <v>600</v>
      </c>
      <c r="J221" s="83"/>
      <c r="K221" s="83"/>
    </row>
    <row r="222" spans="1:11" ht="13" x14ac:dyDescent="0.15">
      <c r="A222" s="82">
        <v>11712</v>
      </c>
      <c r="B222" s="82">
        <v>522500</v>
      </c>
      <c r="C222" s="84" t="s">
        <v>325</v>
      </c>
      <c r="D222" s="85">
        <v>350</v>
      </c>
      <c r="E222" s="85">
        <v>63.3</v>
      </c>
      <c r="F222" s="85">
        <v>296.98</v>
      </c>
      <c r="G222" s="85">
        <v>350</v>
      </c>
      <c r="H222" s="85">
        <v>350</v>
      </c>
      <c r="I222" s="85">
        <v>350</v>
      </c>
      <c r="J222" s="83"/>
      <c r="K222" s="83"/>
    </row>
    <row r="223" spans="1:11" ht="13" x14ac:dyDescent="0.15">
      <c r="A223" s="82">
        <v>11712</v>
      </c>
      <c r="B223" s="82">
        <v>522730</v>
      </c>
      <c r="C223" s="84" t="s">
        <v>433</v>
      </c>
      <c r="D223" s="85">
        <v>125</v>
      </c>
      <c r="E223" s="84" t="s">
        <v>203</v>
      </c>
      <c r="F223" s="85">
        <v>124.8</v>
      </c>
      <c r="G223" s="85">
        <v>125</v>
      </c>
      <c r="H223" s="85">
        <v>125</v>
      </c>
      <c r="I223" s="85">
        <v>125</v>
      </c>
      <c r="J223" s="83"/>
      <c r="K223" s="83"/>
    </row>
    <row r="224" spans="1:11" ht="13" x14ac:dyDescent="0.15">
      <c r="A224" s="82">
        <v>11712</v>
      </c>
      <c r="B224" s="82">
        <v>529100</v>
      </c>
      <c r="C224" s="84" t="s">
        <v>434</v>
      </c>
      <c r="D224" s="85">
        <v>5000</v>
      </c>
      <c r="E224" s="85">
        <v>5000</v>
      </c>
      <c r="F224" s="85">
        <v>111.42</v>
      </c>
      <c r="G224" s="85">
        <v>5000</v>
      </c>
      <c r="H224" s="85">
        <v>5000</v>
      </c>
      <c r="I224" s="85">
        <v>5000</v>
      </c>
      <c r="J224" s="83"/>
      <c r="K224" s="83"/>
    </row>
    <row r="225" spans="1:11" ht="13" x14ac:dyDescent="0.15">
      <c r="A225" s="82">
        <v>11712</v>
      </c>
      <c r="B225" s="82">
        <v>540220</v>
      </c>
      <c r="C225" s="84" t="s">
        <v>328</v>
      </c>
      <c r="D225" s="85">
        <v>779.72</v>
      </c>
      <c r="E225" s="85">
        <v>1295.27</v>
      </c>
      <c r="F225" s="85">
        <v>953.02</v>
      </c>
      <c r="G225" s="85">
        <v>800</v>
      </c>
      <c r="H225" s="85">
        <v>640</v>
      </c>
      <c r="I225" s="85">
        <v>640</v>
      </c>
      <c r="J225" s="83"/>
      <c r="K225" s="83"/>
    </row>
    <row r="226" spans="1:11" ht="13" x14ac:dyDescent="0.15">
      <c r="A226" s="82">
        <v>11712</v>
      </c>
      <c r="B226" s="82">
        <v>570010</v>
      </c>
      <c r="C226" s="84" t="s">
        <v>382</v>
      </c>
      <c r="D226" s="85">
        <v>195.62</v>
      </c>
      <c r="E226" s="85">
        <v>120.95</v>
      </c>
      <c r="F226" s="85">
        <v>275</v>
      </c>
      <c r="G226" s="85">
        <v>275</v>
      </c>
      <c r="H226" s="85">
        <v>275</v>
      </c>
      <c r="I226" s="85">
        <v>275</v>
      </c>
      <c r="J226" s="83"/>
      <c r="K226" s="83"/>
    </row>
    <row r="227" spans="1:11" ht="13" x14ac:dyDescent="0.15">
      <c r="A227" s="82">
        <v>11712</v>
      </c>
      <c r="B227" s="82">
        <v>580055</v>
      </c>
      <c r="C227" s="84" t="s">
        <v>435</v>
      </c>
      <c r="D227" s="85">
        <v>4855.67</v>
      </c>
      <c r="E227" s="84" t="s">
        <v>203</v>
      </c>
      <c r="F227" s="84" t="s">
        <v>203</v>
      </c>
      <c r="G227" s="83"/>
      <c r="H227" s="84" t="s">
        <v>203</v>
      </c>
      <c r="I227" s="84" t="s">
        <v>203</v>
      </c>
      <c r="J227" s="83"/>
      <c r="K227" s="83"/>
    </row>
    <row r="228" spans="1:11" ht="13" x14ac:dyDescent="0.15">
      <c r="A228" s="86"/>
      <c r="B228" s="86"/>
      <c r="C228" s="83"/>
      <c r="D228" s="83"/>
      <c r="E228" s="83"/>
      <c r="F228" s="83"/>
      <c r="G228" s="83"/>
      <c r="H228" s="83"/>
      <c r="I228" s="83"/>
      <c r="J228" s="83"/>
      <c r="K228" s="83"/>
    </row>
    <row r="229" spans="1:11" ht="13" x14ac:dyDescent="0.15">
      <c r="A229" s="82" t="s">
        <v>313</v>
      </c>
      <c r="B229" s="96" t="s">
        <v>436</v>
      </c>
      <c r="C229" s="95"/>
      <c r="D229" s="85">
        <v>12935.39</v>
      </c>
      <c r="E229" s="85">
        <v>7521.52</v>
      </c>
      <c r="F229" s="85">
        <v>3311.22</v>
      </c>
      <c r="G229" s="85">
        <v>8100</v>
      </c>
      <c r="H229" s="85">
        <v>7940</v>
      </c>
      <c r="I229" s="85">
        <v>7940</v>
      </c>
      <c r="J229" s="83"/>
      <c r="K229" s="83"/>
    </row>
    <row r="230" spans="1:11" ht="13" x14ac:dyDescent="0.15">
      <c r="A230" s="86"/>
      <c r="B230" s="86"/>
      <c r="C230" s="83"/>
      <c r="D230" s="83"/>
      <c r="E230" s="83"/>
      <c r="F230" s="83"/>
      <c r="G230" s="83"/>
      <c r="H230" s="83"/>
      <c r="I230" s="83"/>
      <c r="J230" s="83"/>
      <c r="K230" s="83"/>
    </row>
    <row r="231" spans="1:11" ht="13" x14ac:dyDescent="0.15">
      <c r="A231" s="87" t="s">
        <v>313</v>
      </c>
      <c r="B231" s="97" t="s">
        <v>428</v>
      </c>
      <c r="C231" s="95"/>
      <c r="D231" s="88">
        <v>46507.39</v>
      </c>
      <c r="E231" s="88">
        <v>42100.52</v>
      </c>
      <c r="F231" s="88">
        <v>38582.22</v>
      </c>
      <c r="G231" s="88">
        <v>44781</v>
      </c>
      <c r="H231" s="88">
        <v>44621</v>
      </c>
      <c r="I231" s="88">
        <v>44621</v>
      </c>
      <c r="J231" s="89"/>
      <c r="K231" s="89"/>
    </row>
    <row r="232" spans="1:11" ht="13" x14ac:dyDescent="0.15">
      <c r="A232" s="86"/>
      <c r="B232" s="86"/>
      <c r="C232" s="83"/>
      <c r="D232" s="83"/>
      <c r="E232" s="83"/>
      <c r="F232" s="83"/>
      <c r="G232" s="83"/>
      <c r="H232" s="83"/>
      <c r="I232" s="83"/>
      <c r="J232" s="83"/>
      <c r="K232" s="83"/>
    </row>
    <row r="233" spans="1:11" ht="13" x14ac:dyDescent="0.15">
      <c r="A233" s="82">
        <v>175</v>
      </c>
      <c r="B233" s="96" t="s">
        <v>437</v>
      </c>
      <c r="C233" s="95"/>
      <c r="D233" s="83"/>
      <c r="E233" s="83"/>
      <c r="F233" s="83"/>
      <c r="G233" s="83"/>
      <c r="H233" s="83"/>
      <c r="I233" s="83"/>
      <c r="J233" s="83"/>
      <c r="K233" s="83"/>
    </row>
    <row r="234" spans="1:11" ht="13" x14ac:dyDescent="0.15">
      <c r="A234" s="82">
        <v>11751</v>
      </c>
      <c r="B234" s="96" t="s">
        <v>438</v>
      </c>
      <c r="C234" s="95"/>
      <c r="D234" s="83"/>
      <c r="E234" s="83"/>
      <c r="F234" s="83"/>
      <c r="G234" s="83"/>
      <c r="H234" s="83"/>
      <c r="I234" s="83"/>
      <c r="J234" s="83"/>
      <c r="K234" s="83"/>
    </row>
    <row r="235" spans="1:11" ht="13" x14ac:dyDescent="0.15">
      <c r="A235" s="82">
        <v>11751</v>
      </c>
      <c r="B235" s="82">
        <v>510100</v>
      </c>
      <c r="C235" s="84" t="s">
        <v>439</v>
      </c>
      <c r="D235" s="85">
        <v>83226</v>
      </c>
      <c r="E235" s="85">
        <v>85723</v>
      </c>
      <c r="F235" s="85">
        <v>87437</v>
      </c>
      <c r="G235" s="85">
        <v>91372</v>
      </c>
      <c r="H235" s="85">
        <v>112863</v>
      </c>
      <c r="I235" s="85">
        <v>112863</v>
      </c>
      <c r="J235" s="83"/>
      <c r="K235" s="83"/>
    </row>
    <row r="236" spans="1:11" ht="13" x14ac:dyDescent="0.15">
      <c r="A236" s="82">
        <v>11751</v>
      </c>
      <c r="B236" s="82">
        <v>510130</v>
      </c>
      <c r="C236" s="84" t="s">
        <v>440</v>
      </c>
      <c r="D236" s="84" t="s">
        <v>203</v>
      </c>
      <c r="E236" s="85">
        <v>250</v>
      </c>
      <c r="F236" s="85">
        <v>300</v>
      </c>
      <c r="G236" s="85">
        <v>350</v>
      </c>
      <c r="H236" s="85">
        <v>400</v>
      </c>
      <c r="I236" s="85">
        <v>400</v>
      </c>
      <c r="J236" s="83"/>
      <c r="K236" s="83"/>
    </row>
    <row r="237" spans="1:11" ht="13" x14ac:dyDescent="0.15">
      <c r="A237" s="86"/>
      <c r="B237" s="86"/>
      <c r="C237" s="83"/>
      <c r="D237" s="83"/>
      <c r="E237" s="83"/>
      <c r="F237" s="83"/>
      <c r="G237" s="83"/>
      <c r="H237" s="83"/>
      <c r="I237" s="83"/>
      <c r="J237" s="83"/>
      <c r="K237" s="83"/>
    </row>
    <row r="238" spans="1:11" ht="13" x14ac:dyDescent="0.15">
      <c r="A238" s="82" t="s">
        <v>313</v>
      </c>
      <c r="B238" s="96" t="s">
        <v>441</v>
      </c>
      <c r="C238" s="95"/>
      <c r="D238" s="85">
        <v>83226</v>
      </c>
      <c r="E238" s="85">
        <v>85973</v>
      </c>
      <c r="F238" s="85">
        <v>87737</v>
      </c>
      <c r="G238" s="85">
        <v>91722</v>
      </c>
      <c r="H238" s="85">
        <v>113263</v>
      </c>
      <c r="I238" s="85">
        <v>113263</v>
      </c>
      <c r="J238" s="83"/>
      <c r="K238" s="83"/>
    </row>
    <row r="239" spans="1:11" ht="13" x14ac:dyDescent="0.15">
      <c r="A239" s="86"/>
      <c r="B239" s="86"/>
      <c r="C239" s="83"/>
      <c r="D239" s="83"/>
      <c r="E239" s="83"/>
      <c r="F239" s="83"/>
      <c r="G239" s="83"/>
      <c r="H239" s="83"/>
      <c r="I239" s="83"/>
      <c r="J239" s="83"/>
      <c r="K239" s="83"/>
    </row>
    <row r="240" spans="1:11" ht="13" x14ac:dyDescent="0.15">
      <c r="A240" s="82">
        <v>11752</v>
      </c>
      <c r="B240" s="96" t="s">
        <v>442</v>
      </c>
      <c r="C240" s="95"/>
      <c r="D240" s="83"/>
      <c r="E240" s="83"/>
      <c r="F240" s="83"/>
      <c r="G240" s="83"/>
      <c r="H240" s="83"/>
      <c r="I240" s="83"/>
      <c r="J240" s="83"/>
      <c r="K240" s="83"/>
    </row>
    <row r="241" spans="1:11" ht="13" x14ac:dyDescent="0.15">
      <c r="A241" s="82">
        <v>11752</v>
      </c>
      <c r="B241" s="82">
        <v>520100</v>
      </c>
      <c r="C241" s="84" t="s">
        <v>316</v>
      </c>
      <c r="D241" s="85">
        <v>1005.3</v>
      </c>
      <c r="E241" s="85">
        <v>408.6</v>
      </c>
      <c r="F241" s="85">
        <v>455.4</v>
      </c>
      <c r="G241" s="85">
        <v>400</v>
      </c>
      <c r="H241" s="85">
        <v>1500</v>
      </c>
      <c r="I241" s="85">
        <v>1500</v>
      </c>
      <c r="J241" s="83"/>
      <c r="K241" s="83"/>
    </row>
    <row r="242" spans="1:11" ht="13" x14ac:dyDescent="0.15">
      <c r="A242" s="82">
        <v>11752</v>
      </c>
      <c r="B242" s="82">
        <v>521700</v>
      </c>
      <c r="C242" s="84" t="s">
        <v>317</v>
      </c>
      <c r="D242" s="85">
        <v>580</v>
      </c>
      <c r="E242" s="85">
        <v>910.24</v>
      </c>
      <c r="F242" s="85">
        <v>1139</v>
      </c>
      <c r="G242" s="85">
        <v>600</v>
      </c>
      <c r="H242" s="85">
        <v>1000</v>
      </c>
      <c r="I242" s="85">
        <v>1000</v>
      </c>
      <c r="J242" s="83"/>
      <c r="K242" s="83"/>
    </row>
    <row r="243" spans="1:11" ht="13" x14ac:dyDescent="0.15">
      <c r="A243" s="82">
        <v>11752</v>
      </c>
      <c r="B243" s="82">
        <v>521800</v>
      </c>
      <c r="C243" s="84" t="s">
        <v>318</v>
      </c>
      <c r="D243" s="84" t="s">
        <v>203</v>
      </c>
      <c r="E243" s="84" t="s">
        <v>203</v>
      </c>
      <c r="F243" s="84" t="s">
        <v>203</v>
      </c>
      <c r="G243" s="85">
        <v>500</v>
      </c>
      <c r="H243" s="85">
        <v>1500</v>
      </c>
      <c r="I243" s="85">
        <v>1500</v>
      </c>
      <c r="J243" s="83"/>
      <c r="K243" s="83"/>
    </row>
    <row r="244" spans="1:11" ht="13" x14ac:dyDescent="0.15">
      <c r="A244" s="82">
        <v>11752</v>
      </c>
      <c r="B244" s="82">
        <v>521900</v>
      </c>
      <c r="C244" s="84" t="s">
        <v>319</v>
      </c>
      <c r="D244" s="84" t="s">
        <v>203</v>
      </c>
      <c r="E244" s="84" t="s">
        <v>203</v>
      </c>
      <c r="F244" s="84" t="s">
        <v>203</v>
      </c>
      <c r="G244" s="84" t="s">
        <v>203</v>
      </c>
      <c r="H244" s="85">
        <v>1500</v>
      </c>
      <c r="I244" s="85">
        <v>1500</v>
      </c>
      <c r="J244" s="83"/>
      <c r="K244" s="83"/>
    </row>
    <row r="245" spans="1:11" ht="13" x14ac:dyDescent="0.15">
      <c r="A245" s="82">
        <v>11752</v>
      </c>
      <c r="B245" s="82">
        <v>521906</v>
      </c>
      <c r="C245" s="84" t="s">
        <v>443</v>
      </c>
      <c r="D245" s="85">
        <v>973.04</v>
      </c>
      <c r="E245" s="85">
        <v>145</v>
      </c>
      <c r="F245" s="84" t="s">
        <v>203</v>
      </c>
      <c r="G245" s="85">
        <v>8055</v>
      </c>
      <c r="H245" s="85">
        <v>6000</v>
      </c>
      <c r="I245" s="85">
        <v>6000</v>
      </c>
      <c r="J245" s="83"/>
      <c r="K245" s="83"/>
    </row>
    <row r="246" spans="1:11" ht="13" x14ac:dyDescent="0.15">
      <c r="A246" s="82">
        <v>11752</v>
      </c>
      <c r="B246" s="82">
        <v>522500</v>
      </c>
      <c r="C246" s="84" t="s">
        <v>325</v>
      </c>
      <c r="D246" s="85">
        <v>618.6</v>
      </c>
      <c r="E246" s="85">
        <v>1264.3900000000001</v>
      </c>
      <c r="F246" s="85">
        <v>1555.93</v>
      </c>
      <c r="G246" s="85">
        <v>700</v>
      </c>
      <c r="H246" s="85">
        <v>2250</v>
      </c>
      <c r="I246" s="85">
        <v>2250</v>
      </c>
      <c r="J246" s="83"/>
      <c r="K246" s="83"/>
    </row>
    <row r="247" spans="1:11" ht="13" x14ac:dyDescent="0.15">
      <c r="A247" s="82">
        <v>11752</v>
      </c>
      <c r="B247" s="82">
        <v>524500</v>
      </c>
      <c r="C247" s="84" t="s">
        <v>326</v>
      </c>
      <c r="D247" s="84" t="s">
        <v>203</v>
      </c>
      <c r="E247" s="85">
        <v>220.45</v>
      </c>
      <c r="F247" s="85">
        <v>2608.31</v>
      </c>
      <c r="G247" s="85">
        <v>1000</v>
      </c>
      <c r="H247" s="85">
        <v>2255</v>
      </c>
      <c r="I247" s="85">
        <v>2255</v>
      </c>
      <c r="J247" s="83"/>
      <c r="K247" s="83"/>
    </row>
    <row r="248" spans="1:11" ht="13" x14ac:dyDescent="0.15">
      <c r="A248" s="82">
        <v>11752</v>
      </c>
      <c r="B248" s="82">
        <v>540220</v>
      </c>
      <c r="C248" s="84" t="s">
        <v>328</v>
      </c>
      <c r="D248" s="85">
        <v>2401.12</v>
      </c>
      <c r="E248" s="85">
        <v>1159.8699999999999</v>
      </c>
      <c r="F248" s="85">
        <v>461.56</v>
      </c>
      <c r="G248" s="85">
        <v>1000</v>
      </c>
      <c r="H248" s="85">
        <v>880</v>
      </c>
      <c r="I248" s="85">
        <v>880</v>
      </c>
      <c r="J248" s="83"/>
      <c r="K248" s="83"/>
    </row>
    <row r="249" spans="1:11" ht="13" x14ac:dyDescent="0.15">
      <c r="A249" s="86"/>
      <c r="B249" s="86"/>
      <c r="C249" s="83"/>
      <c r="D249" s="83"/>
      <c r="E249" s="83"/>
      <c r="F249" s="83"/>
      <c r="G249" s="83"/>
      <c r="H249" s="83"/>
      <c r="I249" s="83"/>
      <c r="J249" s="83"/>
      <c r="K249" s="83"/>
    </row>
    <row r="250" spans="1:11" ht="13" x14ac:dyDescent="0.15">
      <c r="A250" s="82" t="s">
        <v>313</v>
      </c>
      <c r="B250" s="96" t="s">
        <v>444</v>
      </c>
      <c r="C250" s="95"/>
      <c r="D250" s="85">
        <v>5578.06</v>
      </c>
      <c r="E250" s="85">
        <v>4108.55</v>
      </c>
      <c r="F250" s="85">
        <v>6220.2</v>
      </c>
      <c r="G250" s="85">
        <v>12255</v>
      </c>
      <c r="H250" s="85">
        <v>16885</v>
      </c>
      <c r="I250" s="85">
        <v>16885</v>
      </c>
      <c r="J250" s="83"/>
      <c r="K250" s="83"/>
    </row>
    <row r="251" spans="1:11" ht="13" x14ac:dyDescent="0.15">
      <c r="A251" s="86"/>
      <c r="B251" s="86"/>
      <c r="C251" s="83"/>
      <c r="D251" s="83"/>
      <c r="E251" s="83"/>
      <c r="F251" s="83"/>
      <c r="G251" s="83"/>
      <c r="H251" s="83"/>
      <c r="I251" s="83"/>
      <c r="J251" s="83"/>
      <c r="K251" s="83"/>
    </row>
    <row r="252" spans="1:11" ht="13" x14ac:dyDescent="0.15">
      <c r="A252" s="87" t="s">
        <v>313</v>
      </c>
      <c r="B252" s="97" t="s">
        <v>437</v>
      </c>
      <c r="C252" s="95"/>
      <c r="D252" s="88">
        <v>88804.06</v>
      </c>
      <c r="E252" s="88">
        <v>90081.55</v>
      </c>
      <c r="F252" s="88">
        <v>93957.2</v>
      </c>
      <c r="G252" s="88">
        <v>103977</v>
      </c>
      <c r="H252" s="88">
        <v>130148</v>
      </c>
      <c r="I252" s="88">
        <v>130148</v>
      </c>
      <c r="J252" s="89"/>
      <c r="K252" s="89"/>
    </row>
    <row r="253" spans="1:11" ht="13" x14ac:dyDescent="0.15">
      <c r="A253" s="86"/>
      <c r="B253" s="86"/>
      <c r="C253" s="83"/>
      <c r="D253" s="83"/>
      <c r="E253" s="83"/>
      <c r="F253" s="83"/>
      <c r="G253" s="83"/>
      <c r="H253" s="83"/>
      <c r="I253" s="83"/>
      <c r="J253" s="83"/>
      <c r="K253" s="83"/>
    </row>
    <row r="254" spans="1:11" ht="13" x14ac:dyDescent="0.15">
      <c r="A254" s="82">
        <v>176</v>
      </c>
      <c r="B254" s="96" t="s">
        <v>445</v>
      </c>
      <c r="C254" s="95"/>
      <c r="D254" s="83"/>
      <c r="E254" s="83"/>
      <c r="F254" s="83"/>
      <c r="G254" s="83"/>
      <c r="H254" s="83"/>
      <c r="I254" s="83"/>
      <c r="J254" s="83"/>
      <c r="K254" s="83"/>
    </row>
    <row r="255" spans="1:11" ht="13" x14ac:dyDescent="0.15">
      <c r="A255" s="82">
        <v>11762</v>
      </c>
      <c r="B255" s="96" t="s">
        <v>446</v>
      </c>
      <c r="C255" s="95"/>
      <c r="D255" s="83"/>
      <c r="E255" s="83"/>
      <c r="F255" s="83"/>
      <c r="G255" s="83"/>
      <c r="H255" s="83"/>
      <c r="I255" s="83"/>
      <c r="J255" s="83"/>
      <c r="K255" s="83"/>
    </row>
    <row r="256" spans="1:11" ht="13" x14ac:dyDescent="0.15">
      <c r="A256" s="82">
        <v>11762</v>
      </c>
      <c r="B256" s="82">
        <v>520100</v>
      </c>
      <c r="C256" s="84" t="s">
        <v>316</v>
      </c>
      <c r="D256" s="85">
        <v>658.08</v>
      </c>
      <c r="E256" s="85">
        <v>1422.04</v>
      </c>
      <c r="F256" s="85">
        <v>657</v>
      </c>
      <c r="G256" s="85">
        <v>2500</v>
      </c>
      <c r="H256" s="84" t="s">
        <v>203</v>
      </c>
      <c r="I256" s="84" t="s">
        <v>203</v>
      </c>
      <c r="J256" s="83"/>
      <c r="K256" s="83"/>
    </row>
    <row r="257" spans="1:11" ht="13" x14ac:dyDescent="0.15">
      <c r="A257" s="82">
        <v>11762</v>
      </c>
      <c r="B257" s="82">
        <v>521900</v>
      </c>
      <c r="C257" s="84" t="s">
        <v>319</v>
      </c>
      <c r="D257" s="85">
        <v>623.57000000000005</v>
      </c>
      <c r="E257" s="85">
        <v>406.45</v>
      </c>
      <c r="F257" s="85">
        <v>1459.66</v>
      </c>
      <c r="G257" s="85">
        <v>450</v>
      </c>
      <c r="H257" s="84" t="s">
        <v>203</v>
      </c>
      <c r="I257" s="84" t="s">
        <v>203</v>
      </c>
      <c r="J257" s="83"/>
      <c r="K257" s="83"/>
    </row>
    <row r="258" spans="1:11" ht="13" x14ac:dyDescent="0.15">
      <c r="A258" s="82">
        <v>11762</v>
      </c>
      <c r="B258" s="82">
        <v>522500</v>
      </c>
      <c r="C258" s="84" t="s">
        <v>325</v>
      </c>
      <c r="D258" s="85">
        <v>1200.54</v>
      </c>
      <c r="E258" s="85">
        <v>1712.78</v>
      </c>
      <c r="F258" s="85">
        <v>2070.0500000000002</v>
      </c>
      <c r="G258" s="85">
        <v>1500</v>
      </c>
      <c r="H258" s="84" t="s">
        <v>203</v>
      </c>
      <c r="I258" s="84" t="s">
        <v>203</v>
      </c>
      <c r="J258" s="83"/>
      <c r="K258" s="83"/>
    </row>
    <row r="259" spans="1:11" ht="13" x14ac:dyDescent="0.15">
      <c r="A259" s="82">
        <v>11762</v>
      </c>
      <c r="B259" s="82">
        <v>540220</v>
      </c>
      <c r="C259" s="84" t="s">
        <v>328</v>
      </c>
      <c r="D259" s="85">
        <v>2413.9499999999998</v>
      </c>
      <c r="E259" s="85">
        <v>287.42</v>
      </c>
      <c r="F259" s="85">
        <v>578.30999999999995</v>
      </c>
      <c r="G259" s="85">
        <v>400</v>
      </c>
      <c r="H259" s="84" t="s">
        <v>203</v>
      </c>
      <c r="I259" s="84" t="s">
        <v>203</v>
      </c>
      <c r="J259" s="83"/>
      <c r="K259" s="83"/>
    </row>
    <row r="260" spans="1:11" ht="13" x14ac:dyDescent="0.15">
      <c r="A260" s="86"/>
      <c r="B260" s="86"/>
      <c r="C260" s="83"/>
      <c r="D260" s="83"/>
      <c r="E260" s="83"/>
      <c r="F260" s="83"/>
      <c r="G260" s="83"/>
      <c r="H260" s="83"/>
      <c r="I260" s="83"/>
      <c r="J260" s="83"/>
      <c r="K260" s="83"/>
    </row>
    <row r="261" spans="1:11" ht="13" x14ac:dyDescent="0.15">
      <c r="A261" s="82" t="s">
        <v>313</v>
      </c>
      <c r="B261" s="96" t="s">
        <v>447</v>
      </c>
      <c r="C261" s="95"/>
      <c r="D261" s="85">
        <v>4896.1400000000003</v>
      </c>
      <c r="E261" s="85">
        <v>3828.69</v>
      </c>
      <c r="F261" s="85">
        <v>4765.0200000000004</v>
      </c>
      <c r="G261" s="85">
        <v>4850</v>
      </c>
      <c r="H261" s="84" t="s">
        <v>203</v>
      </c>
      <c r="I261" s="84" t="s">
        <v>203</v>
      </c>
      <c r="J261" s="83"/>
      <c r="K261" s="83"/>
    </row>
    <row r="262" spans="1:11" ht="13" x14ac:dyDescent="0.15">
      <c r="A262" s="82" t="s">
        <v>313</v>
      </c>
      <c r="B262" s="96" t="s">
        <v>445</v>
      </c>
      <c r="C262" s="95"/>
      <c r="D262" s="85">
        <v>4896.1400000000003</v>
      </c>
      <c r="E262" s="85">
        <v>3828.69</v>
      </c>
      <c r="F262" s="85">
        <v>4765.0200000000004</v>
      </c>
      <c r="G262" s="85">
        <v>4850</v>
      </c>
      <c r="H262" s="84" t="s">
        <v>203</v>
      </c>
      <c r="I262" s="84" t="s">
        <v>203</v>
      </c>
      <c r="J262" s="83"/>
      <c r="K262" s="83"/>
    </row>
    <row r="263" spans="1:11" ht="13" x14ac:dyDescent="0.15">
      <c r="A263" s="86"/>
      <c r="B263" s="86"/>
      <c r="C263" s="83"/>
      <c r="D263" s="83"/>
      <c r="E263" s="83"/>
      <c r="F263" s="83"/>
      <c r="G263" s="83"/>
      <c r="H263" s="83"/>
      <c r="I263" s="83"/>
      <c r="J263" s="83"/>
      <c r="K263" s="83"/>
    </row>
    <row r="264" spans="1:11" ht="13" x14ac:dyDescent="0.15">
      <c r="A264" s="82">
        <v>192</v>
      </c>
      <c r="B264" s="96" t="s">
        <v>448</v>
      </c>
      <c r="C264" s="95"/>
      <c r="D264" s="83"/>
      <c r="E264" s="83"/>
      <c r="F264" s="83"/>
      <c r="G264" s="83"/>
      <c r="H264" s="83"/>
      <c r="I264" s="83"/>
      <c r="J264" s="83"/>
      <c r="K264" s="83"/>
    </row>
    <row r="265" spans="1:11" ht="13" x14ac:dyDescent="0.15">
      <c r="A265" s="82">
        <v>11921</v>
      </c>
      <c r="B265" s="96" t="s">
        <v>449</v>
      </c>
      <c r="C265" s="95"/>
      <c r="D265" s="83"/>
      <c r="E265" s="83"/>
      <c r="F265" s="83"/>
      <c r="G265" s="83"/>
      <c r="H265" s="83"/>
      <c r="I265" s="83"/>
      <c r="J265" s="83"/>
      <c r="K265" s="83"/>
    </row>
    <row r="266" spans="1:11" ht="13" x14ac:dyDescent="0.15">
      <c r="A266" s="82">
        <v>11921</v>
      </c>
      <c r="B266" s="82">
        <v>510100</v>
      </c>
      <c r="C266" s="84" t="s">
        <v>450</v>
      </c>
      <c r="D266" s="85">
        <v>28295.05</v>
      </c>
      <c r="E266" s="85">
        <v>83429.69</v>
      </c>
      <c r="F266" s="85">
        <v>94592.81</v>
      </c>
      <c r="G266" s="85">
        <v>141536</v>
      </c>
      <c r="H266" s="85">
        <v>107384</v>
      </c>
      <c r="I266" s="85">
        <v>107384</v>
      </c>
      <c r="J266" s="83"/>
      <c r="K266" s="83"/>
    </row>
    <row r="267" spans="1:11" ht="13" x14ac:dyDescent="0.15">
      <c r="A267" s="86"/>
      <c r="B267" s="86"/>
      <c r="C267" s="83"/>
      <c r="D267" s="83"/>
      <c r="E267" s="83"/>
      <c r="F267" s="83"/>
      <c r="G267" s="83"/>
      <c r="H267" s="83"/>
      <c r="I267" s="83"/>
      <c r="J267" s="83"/>
      <c r="K267" s="83"/>
    </row>
    <row r="268" spans="1:11" ht="13" x14ac:dyDescent="0.15">
      <c r="A268" s="82" t="s">
        <v>313</v>
      </c>
      <c r="B268" s="96" t="s">
        <v>451</v>
      </c>
      <c r="C268" s="95"/>
      <c r="D268" s="85">
        <v>28295.05</v>
      </c>
      <c r="E268" s="85">
        <v>83429.69</v>
      </c>
      <c r="F268" s="85">
        <v>94592.81</v>
      </c>
      <c r="G268" s="85">
        <v>141536</v>
      </c>
      <c r="H268" s="85">
        <v>107384</v>
      </c>
      <c r="I268" s="85">
        <v>107384</v>
      </c>
      <c r="J268" s="83"/>
      <c r="K268" s="83"/>
    </row>
    <row r="269" spans="1:11" ht="13" x14ac:dyDescent="0.15">
      <c r="A269" s="86"/>
      <c r="B269" s="86"/>
      <c r="C269" s="83"/>
      <c r="D269" s="83"/>
      <c r="E269" s="83"/>
      <c r="F269" s="83"/>
      <c r="G269" s="83"/>
      <c r="H269" s="83"/>
      <c r="I269" s="83"/>
      <c r="J269" s="83"/>
      <c r="K269" s="83"/>
    </row>
    <row r="270" spans="1:11" ht="13" x14ac:dyDescent="0.15">
      <c r="A270" s="82">
        <v>11922</v>
      </c>
      <c r="B270" s="96" t="s">
        <v>452</v>
      </c>
      <c r="C270" s="95"/>
      <c r="D270" s="83"/>
      <c r="E270" s="83"/>
      <c r="F270" s="83"/>
      <c r="G270" s="83"/>
      <c r="H270" s="83"/>
      <c r="I270" s="83"/>
      <c r="J270" s="83"/>
      <c r="K270" s="83"/>
    </row>
    <row r="271" spans="1:11" ht="13" x14ac:dyDescent="0.15">
      <c r="A271" s="82">
        <v>11922</v>
      </c>
      <c r="B271" s="82">
        <v>521500</v>
      </c>
      <c r="C271" s="84" t="s">
        <v>453</v>
      </c>
      <c r="D271" s="84" t="s">
        <v>203</v>
      </c>
      <c r="E271" s="84" t="s">
        <v>203</v>
      </c>
      <c r="F271" s="85">
        <v>520</v>
      </c>
      <c r="G271" s="85">
        <v>1800</v>
      </c>
      <c r="H271" s="85">
        <v>1800</v>
      </c>
      <c r="I271" s="85">
        <v>1800</v>
      </c>
      <c r="J271" s="83"/>
      <c r="K271" s="83"/>
    </row>
    <row r="272" spans="1:11" ht="13" x14ac:dyDescent="0.15">
      <c r="A272" s="82">
        <v>11922</v>
      </c>
      <c r="B272" s="82">
        <v>524100</v>
      </c>
      <c r="C272" s="84" t="s">
        <v>454</v>
      </c>
      <c r="D272" s="84" t="s">
        <v>203</v>
      </c>
      <c r="E272" s="84" t="s">
        <v>203</v>
      </c>
      <c r="F272" s="85">
        <v>947.26</v>
      </c>
      <c r="G272" s="85">
        <v>500</v>
      </c>
      <c r="H272" s="85">
        <v>500</v>
      </c>
      <c r="I272" s="85">
        <v>500</v>
      </c>
      <c r="J272" s="83"/>
      <c r="K272" s="83"/>
    </row>
    <row r="273" spans="1:11" ht="13" x14ac:dyDescent="0.15">
      <c r="A273" s="82">
        <v>11922</v>
      </c>
      <c r="B273" s="82">
        <v>540220</v>
      </c>
      <c r="C273" s="84" t="s">
        <v>455</v>
      </c>
      <c r="D273" s="85">
        <v>6803.38</v>
      </c>
      <c r="E273" s="85">
        <v>13.37</v>
      </c>
      <c r="F273" s="85">
        <v>116.05</v>
      </c>
      <c r="G273" s="85">
        <v>1800</v>
      </c>
      <c r="H273" s="85">
        <v>1440</v>
      </c>
      <c r="I273" s="85">
        <v>1440</v>
      </c>
      <c r="J273" s="83"/>
      <c r="K273" s="83"/>
    </row>
    <row r="274" spans="1:11" ht="13" x14ac:dyDescent="0.15">
      <c r="A274" s="82">
        <v>11922</v>
      </c>
      <c r="B274" s="82">
        <v>540230</v>
      </c>
      <c r="C274" s="84" t="s">
        <v>456</v>
      </c>
      <c r="D274" s="85">
        <v>115.96</v>
      </c>
      <c r="E274" s="84" t="s">
        <v>203</v>
      </c>
      <c r="F274" s="84" t="s">
        <v>203</v>
      </c>
      <c r="G274" s="85">
        <v>100</v>
      </c>
      <c r="H274" s="85">
        <v>100</v>
      </c>
      <c r="I274" s="85">
        <v>100</v>
      </c>
      <c r="J274" s="83"/>
      <c r="K274" s="83"/>
    </row>
    <row r="275" spans="1:11" ht="13" x14ac:dyDescent="0.15">
      <c r="A275" s="86"/>
      <c r="B275" s="86"/>
      <c r="C275" s="83"/>
      <c r="D275" s="83"/>
      <c r="E275" s="83"/>
      <c r="F275" s="83"/>
      <c r="G275" s="83"/>
      <c r="H275" s="83"/>
      <c r="I275" s="83"/>
      <c r="J275" s="83"/>
      <c r="K275" s="83"/>
    </row>
    <row r="276" spans="1:11" ht="13" x14ac:dyDescent="0.15">
      <c r="A276" s="86"/>
      <c r="B276" s="86"/>
      <c r="C276" s="83"/>
      <c r="D276" s="83"/>
      <c r="E276" s="83"/>
      <c r="F276" s="83"/>
      <c r="G276" s="83"/>
      <c r="H276" s="83"/>
      <c r="I276" s="83"/>
      <c r="J276" s="83"/>
      <c r="K276" s="83"/>
    </row>
    <row r="277" spans="1:11" ht="13" x14ac:dyDescent="0.15">
      <c r="A277" s="82" t="s">
        <v>457</v>
      </c>
      <c r="B277" s="96" t="s">
        <v>458</v>
      </c>
      <c r="C277" s="95"/>
      <c r="D277" s="83"/>
      <c r="E277" s="83"/>
      <c r="F277" s="83"/>
      <c r="G277" s="83"/>
      <c r="H277" s="83"/>
      <c r="I277" s="83"/>
      <c r="J277" s="83"/>
      <c r="K277" s="83"/>
    </row>
    <row r="278" spans="1:11" ht="13" x14ac:dyDescent="0.15">
      <c r="A278" s="82">
        <v>11922</v>
      </c>
      <c r="B278" s="82">
        <v>524010</v>
      </c>
      <c r="C278" s="84" t="s">
        <v>459</v>
      </c>
      <c r="D278" s="84" t="s">
        <v>203</v>
      </c>
      <c r="E278" s="85">
        <v>33724.89</v>
      </c>
      <c r="F278" s="85">
        <v>21333.53</v>
      </c>
      <c r="G278" s="85">
        <v>21350</v>
      </c>
      <c r="H278" s="85">
        <v>24150</v>
      </c>
      <c r="I278" s="85">
        <v>24150</v>
      </c>
      <c r="J278" s="83"/>
      <c r="K278" s="83"/>
    </row>
    <row r="279" spans="1:11" ht="13" x14ac:dyDescent="0.15">
      <c r="A279" s="82">
        <v>11922</v>
      </c>
      <c r="B279" s="82">
        <v>524020</v>
      </c>
      <c r="C279" s="84" t="s">
        <v>460</v>
      </c>
      <c r="D279" s="84" t="s">
        <v>203</v>
      </c>
      <c r="E279" s="85">
        <v>46002.81</v>
      </c>
      <c r="F279" s="85">
        <v>48228.23</v>
      </c>
      <c r="G279" s="85">
        <v>47400</v>
      </c>
      <c r="H279" s="85">
        <v>64000</v>
      </c>
      <c r="I279" s="85">
        <v>64000</v>
      </c>
      <c r="J279" s="83"/>
      <c r="K279" s="83"/>
    </row>
    <row r="280" spans="1:11" ht="13" x14ac:dyDescent="0.15">
      <c r="A280" s="82">
        <v>11922</v>
      </c>
      <c r="B280" s="82">
        <v>524040</v>
      </c>
      <c r="C280" s="84" t="s">
        <v>461</v>
      </c>
      <c r="D280" s="84" t="s">
        <v>203</v>
      </c>
      <c r="E280" s="85">
        <v>8164.69</v>
      </c>
      <c r="F280" s="85">
        <v>22109.25</v>
      </c>
      <c r="G280" s="85">
        <v>25060</v>
      </c>
      <c r="H280" s="85">
        <v>29060</v>
      </c>
      <c r="I280" s="85">
        <v>29060</v>
      </c>
      <c r="J280" s="83"/>
      <c r="K280" s="83"/>
    </row>
    <row r="281" spans="1:11" ht="13" x14ac:dyDescent="0.15">
      <c r="A281" s="82">
        <v>11922</v>
      </c>
      <c r="B281" s="82">
        <v>524054</v>
      </c>
      <c r="C281" s="84" t="s">
        <v>462</v>
      </c>
      <c r="D281" s="84" t="s">
        <v>203</v>
      </c>
      <c r="E281" s="85">
        <v>11100.76</v>
      </c>
      <c r="F281" s="85">
        <v>8740.91</v>
      </c>
      <c r="G281" s="85">
        <v>18800</v>
      </c>
      <c r="H281" s="85">
        <v>19000</v>
      </c>
      <c r="I281" s="85">
        <v>19000</v>
      </c>
      <c r="J281" s="83"/>
      <c r="K281" s="83"/>
    </row>
    <row r="282" spans="1:11" ht="13" x14ac:dyDescent="0.15">
      <c r="A282" s="82">
        <v>11922</v>
      </c>
      <c r="B282" s="82">
        <v>524061</v>
      </c>
      <c r="C282" s="84" t="s">
        <v>463</v>
      </c>
      <c r="D282" s="84" t="s">
        <v>203</v>
      </c>
      <c r="E282" s="85">
        <v>28623.51</v>
      </c>
      <c r="F282" s="85">
        <v>29474.17</v>
      </c>
      <c r="G282" s="85">
        <v>36800</v>
      </c>
      <c r="H282" s="85">
        <v>36800</v>
      </c>
      <c r="I282" s="85">
        <v>36800</v>
      </c>
      <c r="J282" s="83"/>
      <c r="K282" s="83"/>
    </row>
    <row r="283" spans="1:11" ht="13" x14ac:dyDescent="0.15">
      <c r="A283" s="82">
        <v>11922</v>
      </c>
      <c r="B283" s="82">
        <v>524063</v>
      </c>
      <c r="C283" s="84" t="s">
        <v>464</v>
      </c>
      <c r="D283" s="84" t="s">
        <v>203</v>
      </c>
      <c r="E283" s="85">
        <v>28537.47</v>
      </c>
      <c r="F283" s="85">
        <v>21056.27</v>
      </c>
      <c r="G283" s="85">
        <v>26100</v>
      </c>
      <c r="H283" s="85">
        <v>26500</v>
      </c>
      <c r="I283" s="85">
        <v>26500</v>
      </c>
      <c r="J283" s="83"/>
      <c r="K283" s="83"/>
    </row>
    <row r="284" spans="1:11" ht="13" x14ac:dyDescent="0.15">
      <c r="A284" s="82">
        <v>11922</v>
      </c>
      <c r="B284" s="82">
        <v>524064</v>
      </c>
      <c r="C284" s="84" t="s">
        <v>465</v>
      </c>
      <c r="D284" s="84" t="s">
        <v>203</v>
      </c>
      <c r="E284" s="84" t="s">
        <v>203</v>
      </c>
      <c r="F284" s="84" t="s">
        <v>203</v>
      </c>
      <c r="G284" s="84" t="s">
        <v>203</v>
      </c>
      <c r="H284" s="84" t="s">
        <v>203</v>
      </c>
      <c r="I284" s="84" t="s">
        <v>203</v>
      </c>
      <c r="J284" s="83"/>
      <c r="K284" s="83"/>
    </row>
    <row r="285" spans="1:11" ht="13" x14ac:dyDescent="0.15">
      <c r="A285" s="86"/>
      <c r="B285" s="86"/>
      <c r="C285" s="83"/>
      <c r="D285" s="83"/>
      <c r="E285" s="83"/>
      <c r="F285" s="83"/>
      <c r="G285" s="83"/>
      <c r="H285" s="83"/>
      <c r="I285" s="83"/>
      <c r="J285" s="83"/>
      <c r="K285" s="83"/>
    </row>
    <row r="286" spans="1:11" ht="13" x14ac:dyDescent="0.15">
      <c r="A286" s="86"/>
      <c r="B286" s="86"/>
      <c r="C286" s="83"/>
      <c r="D286" s="83"/>
      <c r="E286" s="83"/>
      <c r="F286" s="83"/>
      <c r="G286" s="83"/>
      <c r="H286" s="83"/>
      <c r="I286" s="83"/>
      <c r="J286" s="83"/>
      <c r="K286" s="83"/>
    </row>
    <row r="287" spans="1:11" ht="13" x14ac:dyDescent="0.15">
      <c r="A287" s="82" t="s">
        <v>466</v>
      </c>
      <c r="B287" s="96" t="s">
        <v>467</v>
      </c>
      <c r="C287" s="95"/>
      <c r="D287" s="83"/>
      <c r="E287" s="83"/>
      <c r="F287" s="83"/>
      <c r="G287" s="83"/>
      <c r="H287" s="83"/>
      <c r="I287" s="83"/>
      <c r="J287" s="83"/>
      <c r="K287" s="83"/>
    </row>
    <row r="288" spans="1:11" ht="13" x14ac:dyDescent="0.15">
      <c r="A288" s="82">
        <v>11922</v>
      </c>
      <c r="B288" s="82">
        <v>521100</v>
      </c>
      <c r="C288" s="84" t="s">
        <v>468</v>
      </c>
      <c r="D288" s="84" t="s">
        <v>203</v>
      </c>
      <c r="E288" s="84" t="s">
        <v>203</v>
      </c>
      <c r="F288" s="84" t="s">
        <v>203</v>
      </c>
      <c r="G288" s="84" t="s">
        <v>203</v>
      </c>
      <c r="H288" s="85">
        <v>28500</v>
      </c>
      <c r="I288" s="85">
        <v>28500</v>
      </c>
      <c r="J288" s="83"/>
      <c r="K288" s="83"/>
    </row>
    <row r="289" spans="1:11" ht="13" x14ac:dyDescent="0.15">
      <c r="A289" s="82">
        <v>11922</v>
      </c>
      <c r="B289" s="82">
        <v>521100</v>
      </c>
      <c r="C289" s="84" t="s">
        <v>469</v>
      </c>
      <c r="D289" s="84" t="s">
        <v>203</v>
      </c>
      <c r="E289" s="84" t="s">
        <v>203</v>
      </c>
      <c r="F289" s="84" t="s">
        <v>203</v>
      </c>
      <c r="G289" s="84" t="s">
        <v>203</v>
      </c>
      <c r="H289" s="85">
        <v>75000</v>
      </c>
      <c r="I289" s="85">
        <v>75000</v>
      </c>
      <c r="J289" s="83"/>
      <c r="K289" s="83"/>
    </row>
    <row r="290" spans="1:11" ht="13" x14ac:dyDescent="0.15">
      <c r="A290" s="82">
        <v>11922</v>
      </c>
      <c r="B290" s="82">
        <v>521100</v>
      </c>
      <c r="C290" s="84" t="s">
        <v>470</v>
      </c>
      <c r="D290" s="84" t="s">
        <v>203</v>
      </c>
      <c r="E290" s="84" t="s">
        <v>203</v>
      </c>
      <c r="F290" s="84" t="s">
        <v>203</v>
      </c>
      <c r="G290" s="84" t="s">
        <v>203</v>
      </c>
      <c r="H290" s="85">
        <v>43260</v>
      </c>
      <c r="I290" s="85">
        <v>43260</v>
      </c>
      <c r="J290" s="83"/>
      <c r="K290" s="83"/>
    </row>
    <row r="291" spans="1:11" ht="13" x14ac:dyDescent="0.15">
      <c r="A291" s="82">
        <v>11922</v>
      </c>
      <c r="B291" s="82">
        <v>521100</v>
      </c>
      <c r="C291" s="84" t="s">
        <v>471</v>
      </c>
      <c r="D291" s="84" t="s">
        <v>203</v>
      </c>
      <c r="E291" s="84" t="s">
        <v>203</v>
      </c>
      <c r="F291" s="84" t="s">
        <v>203</v>
      </c>
      <c r="G291" s="84" t="s">
        <v>203</v>
      </c>
      <c r="H291" s="84" t="s">
        <v>203</v>
      </c>
      <c r="I291" s="84" t="s">
        <v>203</v>
      </c>
      <c r="J291" s="83"/>
      <c r="K291" s="83"/>
    </row>
    <row r="292" spans="1:11" ht="13" x14ac:dyDescent="0.15">
      <c r="A292" s="82">
        <v>11922</v>
      </c>
      <c r="B292" s="82">
        <v>521100</v>
      </c>
      <c r="C292" s="84" t="s">
        <v>472</v>
      </c>
      <c r="D292" s="84" t="s">
        <v>203</v>
      </c>
      <c r="E292" s="84" t="s">
        <v>203</v>
      </c>
      <c r="F292" s="84" t="s">
        <v>203</v>
      </c>
      <c r="G292" s="84" t="s">
        <v>203</v>
      </c>
      <c r="H292" s="85">
        <v>6954</v>
      </c>
      <c r="I292" s="85">
        <v>6954</v>
      </c>
      <c r="J292" s="83"/>
      <c r="K292" s="83"/>
    </row>
    <row r="293" spans="1:11" ht="13" x14ac:dyDescent="0.15">
      <c r="A293" s="82">
        <v>11922</v>
      </c>
      <c r="B293" s="82">
        <v>521100</v>
      </c>
      <c r="C293" s="84" t="s">
        <v>473</v>
      </c>
      <c r="D293" s="84" t="s">
        <v>203</v>
      </c>
      <c r="E293" s="84" t="s">
        <v>203</v>
      </c>
      <c r="F293" s="84" t="s">
        <v>203</v>
      </c>
      <c r="G293" s="84" t="s">
        <v>203</v>
      </c>
      <c r="H293" s="85">
        <v>14000</v>
      </c>
      <c r="I293" s="85">
        <v>14000</v>
      </c>
      <c r="J293" s="83"/>
      <c r="K293" s="83"/>
    </row>
    <row r="294" spans="1:11" ht="13" x14ac:dyDescent="0.15">
      <c r="A294" s="86"/>
      <c r="B294" s="86"/>
      <c r="C294" s="83"/>
      <c r="D294" s="83"/>
      <c r="E294" s="83"/>
      <c r="F294" s="83"/>
      <c r="G294" s="83"/>
      <c r="H294" s="83"/>
      <c r="I294" s="83"/>
      <c r="J294" s="83"/>
      <c r="K294" s="83"/>
    </row>
    <row r="295" spans="1:11" ht="13" x14ac:dyDescent="0.15">
      <c r="A295" s="86"/>
      <c r="B295" s="86"/>
      <c r="C295" s="83"/>
      <c r="D295" s="83"/>
      <c r="E295" s="83"/>
      <c r="F295" s="83"/>
      <c r="G295" s="83"/>
      <c r="H295" s="83"/>
      <c r="I295" s="83"/>
      <c r="J295" s="83"/>
      <c r="K295" s="83"/>
    </row>
    <row r="296" spans="1:11" ht="13" x14ac:dyDescent="0.15">
      <c r="A296" s="82" t="s">
        <v>474</v>
      </c>
      <c r="B296" s="96" t="s">
        <v>475</v>
      </c>
      <c r="C296" s="95"/>
      <c r="D296" s="83"/>
      <c r="E296" s="83"/>
      <c r="F296" s="83"/>
      <c r="G296" s="83"/>
      <c r="H296" s="83"/>
      <c r="I296" s="83"/>
      <c r="J296" s="83"/>
      <c r="K296" s="83"/>
    </row>
    <row r="297" spans="1:11" ht="13" x14ac:dyDescent="0.15">
      <c r="A297" s="82">
        <v>11922</v>
      </c>
      <c r="B297" s="82">
        <v>521300</v>
      </c>
      <c r="C297" s="84" t="s">
        <v>476</v>
      </c>
      <c r="D297" s="84" t="s">
        <v>203</v>
      </c>
      <c r="E297" s="84" t="s">
        <v>203</v>
      </c>
      <c r="F297" s="84" t="s">
        <v>203</v>
      </c>
      <c r="G297" s="84" t="s">
        <v>203</v>
      </c>
      <c r="H297" s="85">
        <v>4000</v>
      </c>
      <c r="I297" s="85">
        <v>4000</v>
      </c>
      <c r="J297" s="83"/>
      <c r="K297" s="83"/>
    </row>
    <row r="298" spans="1:11" ht="13" x14ac:dyDescent="0.15">
      <c r="A298" s="82">
        <v>11922</v>
      </c>
      <c r="B298" s="82">
        <v>521300</v>
      </c>
      <c r="C298" s="84" t="s">
        <v>477</v>
      </c>
      <c r="D298" s="84" t="s">
        <v>203</v>
      </c>
      <c r="E298" s="84" t="s">
        <v>203</v>
      </c>
      <c r="F298" s="84" t="s">
        <v>203</v>
      </c>
      <c r="G298" s="84" t="s">
        <v>203</v>
      </c>
      <c r="H298" s="85">
        <v>20000</v>
      </c>
      <c r="I298" s="85">
        <v>20000</v>
      </c>
      <c r="J298" s="83"/>
      <c r="K298" s="83"/>
    </row>
    <row r="299" spans="1:11" ht="13" x14ac:dyDescent="0.15">
      <c r="A299" s="82">
        <v>11922</v>
      </c>
      <c r="B299" s="82">
        <v>521300</v>
      </c>
      <c r="C299" s="84" t="s">
        <v>478</v>
      </c>
      <c r="D299" s="84" t="s">
        <v>203</v>
      </c>
      <c r="E299" s="84" t="s">
        <v>203</v>
      </c>
      <c r="F299" s="84" t="s">
        <v>203</v>
      </c>
      <c r="G299" s="84" t="s">
        <v>203</v>
      </c>
      <c r="H299" s="85">
        <v>30000</v>
      </c>
      <c r="I299" s="85">
        <v>30000</v>
      </c>
      <c r="J299" s="83"/>
      <c r="K299" s="83"/>
    </row>
    <row r="300" spans="1:11" ht="13" x14ac:dyDescent="0.15">
      <c r="A300" s="82">
        <v>11922</v>
      </c>
      <c r="B300" s="82">
        <v>521300</v>
      </c>
      <c r="C300" s="84" t="s">
        <v>479</v>
      </c>
      <c r="D300" s="84" t="s">
        <v>203</v>
      </c>
      <c r="E300" s="84" t="s">
        <v>203</v>
      </c>
      <c r="F300" s="84" t="s">
        <v>203</v>
      </c>
      <c r="G300" s="84" t="s">
        <v>203</v>
      </c>
      <c r="H300" s="85">
        <v>4000</v>
      </c>
      <c r="I300" s="85">
        <v>4000</v>
      </c>
      <c r="J300" s="83"/>
      <c r="K300" s="83"/>
    </row>
    <row r="301" spans="1:11" ht="13" x14ac:dyDescent="0.15">
      <c r="A301" s="86"/>
      <c r="B301" s="86"/>
      <c r="C301" s="83"/>
      <c r="D301" s="83"/>
      <c r="E301" s="83"/>
      <c r="F301" s="83"/>
      <c r="G301" s="83"/>
      <c r="H301" s="83"/>
      <c r="I301" s="83"/>
      <c r="J301" s="83"/>
      <c r="K301" s="83"/>
    </row>
    <row r="302" spans="1:11" ht="13" x14ac:dyDescent="0.15">
      <c r="A302" s="86"/>
      <c r="B302" s="86"/>
      <c r="C302" s="83"/>
      <c r="D302" s="83"/>
      <c r="E302" s="83"/>
      <c r="F302" s="83"/>
      <c r="G302" s="83"/>
      <c r="H302" s="83"/>
      <c r="I302" s="83"/>
      <c r="J302" s="83"/>
      <c r="K302" s="83"/>
    </row>
    <row r="303" spans="1:11" ht="13" x14ac:dyDescent="0.15">
      <c r="A303" s="82" t="s">
        <v>480</v>
      </c>
      <c r="B303" s="96" t="s">
        <v>481</v>
      </c>
      <c r="C303" s="95"/>
      <c r="D303" s="83"/>
      <c r="E303" s="83"/>
      <c r="F303" s="83"/>
      <c r="G303" s="83"/>
      <c r="H303" s="83"/>
      <c r="I303" s="83"/>
      <c r="J303" s="83"/>
      <c r="K303" s="83"/>
    </row>
    <row r="304" spans="1:11" ht="13" x14ac:dyDescent="0.15">
      <c r="A304" s="82">
        <v>11922</v>
      </c>
      <c r="B304" s="82">
        <v>543010</v>
      </c>
      <c r="C304" s="84" t="s">
        <v>482</v>
      </c>
      <c r="D304" s="84" t="s">
        <v>203</v>
      </c>
      <c r="E304" s="85">
        <v>10796.83</v>
      </c>
      <c r="F304" s="85">
        <v>24289.439999999999</v>
      </c>
      <c r="G304" s="85">
        <v>12450</v>
      </c>
      <c r="H304" s="85">
        <v>13650</v>
      </c>
      <c r="I304" s="85">
        <v>13650</v>
      </c>
      <c r="J304" s="83"/>
      <c r="K304" s="83"/>
    </row>
    <row r="305" spans="1:11" ht="13" x14ac:dyDescent="0.15">
      <c r="A305" s="82">
        <v>11922</v>
      </c>
      <c r="B305" s="82">
        <v>543020</v>
      </c>
      <c r="C305" s="84" t="s">
        <v>483</v>
      </c>
      <c r="D305" s="84" t="s">
        <v>203</v>
      </c>
      <c r="E305" s="85">
        <v>9733.41</v>
      </c>
      <c r="F305" s="85">
        <v>7974.31</v>
      </c>
      <c r="G305" s="85">
        <v>9950</v>
      </c>
      <c r="H305" s="85">
        <v>16450</v>
      </c>
      <c r="I305" s="85">
        <v>16450</v>
      </c>
      <c r="J305" s="83"/>
      <c r="K305" s="83"/>
    </row>
    <row r="306" spans="1:11" ht="13" x14ac:dyDescent="0.15">
      <c r="A306" s="82">
        <v>11922</v>
      </c>
      <c r="B306" s="82">
        <v>543040</v>
      </c>
      <c r="C306" s="84" t="s">
        <v>484</v>
      </c>
      <c r="D306" s="84" t="s">
        <v>203</v>
      </c>
      <c r="E306" s="85">
        <v>5019.54</v>
      </c>
      <c r="F306" s="85">
        <v>5461.89</v>
      </c>
      <c r="G306" s="85">
        <v>9650</v>
      </c>
      <c r="H306" s="85">
        <v>10250</v>
      </c>
      <c r="I306" s="85">
        <v>10250</v>
      </c>
      <c r="J306" s="83"/>
      <c r="K306" s="83"/>
    </row>
    <row r="307" spans="1:11" ht="13" x14ac:dyDescent="0.15">
      <c r="A307" s="82">
        <v>11922</v>
      </c>
      <c r="B307" s="82">
        <v>543054</v>
      </c>
      <c r="C307" s="84" t="s">
        <v>485</v>
      </c>
      <c r="D307" s="84" t="s">
        <v>203</v>
      </c>
      <c r="E307" s="85">
        <v>5299.16</v>
      </c>
      <c r="F307" s="85">
        <v>8052.04</v>
      </c>
      <c r="G307" s="85">
        <v>7500</v>
      </c>
      <c r="H307" s="85">
        <v>8700</v>
      </c>
      <c r="I307" s="85">
        <v>8700</v>
      </c>
      <c r="J307" s="83"/>
      <c r="K307" s="83"/>
    </row>
    <row r="308" spans="1:11" ht="13" x14ac:dyDescent="0.15">
      <c r="A308" s="82">
        <v>11922</v>
      </c>
      <c r="B308" s="82">
        <v>543061</v>
      </c>
      <c r="C308" s="84" t="s">
        <v>486</v>
      </c>
      <c r="D308" s="84" t="s">
        <v>203</v>
      </c>
      <c r="E308" s="85">
        <v>12408.36</v>
      </c>
      <c r="F308" s="85">
        <v>9963.58</v>
      </c>
      <c r="G308" s="85">
        <v>10050</v>
      </c>
      <c r="H308" s="85">
        <v>11250</v>
      </c>
      <c r="I308" s="85">
        <v>11250</v>
      </c>
      <c r="J308" s="83"/>
      <c r="K308" s="83"/>
    </row>
    <row r="309" spans="1:11" ht="13" x14ac:dyDescent="0.15">
      <c r="A309" s="82">
        <v>11922</v>
      </c>
      <c r="B309" s="82">
        <v>543063</v>
      </c>
      <c r="C309" s="84" t="s">
        <v>487</v>
      </c>
      <c r="D309" s="84" t="s">
        <v>203</v>
      </c>
      <c r="E309" s="85">
        <v>335</v>
      </c>
      <c r="F309" s="85">
        <v>1942.57</v>
      </c>
      <c r="G309" s="85">
        <v>3300</v>
      </c>
      <c r="H309" s="85">
        <v>3300</v>
      </c>
      <c r="I309" s="85">
        <v>3300</v>
      </c>
      <c r="J309" s="83"/>
      <c r="K309" s="83"/>
    </row>
    <row r="310" spans="1:11" ht="13" x14ac:dyDescent="0.15">
      <c r="A310" s="82">
        <v>11922</v>
      </c>
      <c r="B310" s="82">
        <v>543064</v>
      </c>
      <c r="C310" s="84" t="s">
        <v>488</v>
      </c>
      <c r="D310" s="84" t="s">
        <v>203</v>
      </c>
      <c r="E310" s="84" t="s">
        <v>203</v>
      </c>
      <c r="F310" s="85">
        <v>97.67</v>
      </c>
      <c r="G310" s="85">
        <v>500</v>
      </c>
      <c r="H310" s="85">
        <v>500</v>
      </c>
      <c r="I310" s="85">
        <v>500</v>
      </c>
      <c r="J310" s="83"/>
      <c r="K310" s="83"/>
    </row>
    <row r="311" spans="1:11" ht="13" x14ac:dyDescent="0.15">
      <c r="A311" s="86"/>
      <c r="B311" s="86"/>
      <c r="C311" s="83"/>
      <c r="D311" s="83"/>
      <c r="E311" s="83"/>
      <c r="F311" s="83"/>
      <c r="G311" s="83"/>
      <c r="H311" s="83"/>
      <c r="I311" s="83"/>
      <c r="J311" s="83"/>
      <c r="K311" s="83"/>
    </row>
    <row r="312" spans="1:11" ht="13" x14ac:dyDescent="0.15">
      <c r="A312" s="86"/>
      <c r="B312" s="86"/>
      <c r="C312" s="83"/>
      <c r="D312" s="83"/>
      <c r="E312" s="83"/>
      <c r="F312" s="83"/>
      <c r="G312" s="83"/>
      <c r="H312" s="83"/>
      <c r="I312" s="83"/>
      <c r="J312" s="83"/>
      <c r="K312" s="83"/>
    </row>
    <row r="313" spans="1:11" ht="13" x14ac:dyDescent="0.15">
      <c r="A313" s="82" t="s">
        <v>489</v>
      </c>
      <c r="B313" s="96" t="s">
        <v>490</v>
      </c>
      <c r="C313" s="95"/>
      <c r="D313" s="83"/>
      <c r="E313" s="83"/>
      <c r="F313" s="83"/>
      <c r="G313" s="83"/>
      <c r="H313" s="83"/>
      <c r="I313" s="83"/>
      <c r="J313" s="83"/>
      <c r="K313" s="83"/>
    </row>
    <row r="314" spans="1:11" ht="13" x14ac:dyDescent="0.15">
      <c r="A314" s="82">
        <v>11922</v>
      </c>
      <c r="B314" s="82">
        <v>521600</v>
      </c>
      <c r="C314" s="84" t="s">
        <v>491</v>
      </c>
      <c r="D314" s="84" t="s">
        <v>203</v>
      </c>
      <c r="E314" s="84" t="s">
        <v>203</v>
      </c>
      <c r="F314" s="84" t="s">
        <v>203</v>
      </c>
      <c r="G314" s="84" t="s">
        <v>203</v>
      </c>
      <c r="H314" s="85">
        <v>1100</v>
      </c>
      <c r="I314" s="85">
        <v>1100</v>
      </c>
      <c r="J314" s="83"/>
      <c r="K314" s="83"/>
    </row>
    <row r="315" spans="1:11" ht="13" x14ac:dyDescent="0.15">
      <c r="A315" s="82">
        <v>11922</v>
      </c>
      <c r="B315" s="82">
        <v>521600</v>
      </c>
      <c r="C315" s="84" t="s">
        <v>492</v>
      </c>
      <c r="D315" s="84" t="s">
        <v>203</v>
      </c>
      <c r="E315" s="84" t="s">
        <v>203</v>
      </c>
      <c r="F315" s="84" t="s">
        <v>203</v>
      </c>
      <c r="G315" s="84" t="s">
        <v>203</v>
      </c>
      <c r="H315" s="85">
        <v>2150</v>
      </c>
      <c r="I315" s="85">
        <v>2150</v>
      </c>
      <c r="J315" s="83"/>
      <c r="K315" s="83"/>
    </row>
    <row r="316" spans="1:11" ht="13" x14ac:dyDescent="0.15">
      <c r="A316" s="82">
        <v>11922</v>
      </c>
      <c r="B316" s="82">
        <v>521600</v>
      </c>
      <c r="C316" s="84" t="s">
        <v>493</v>
      </c>
      <c r="D316" s="84" t="s">
        <v>203</v>
      </c>
      <c r="E316" s="84" t="s">
        <v>203</v>
      </c>
      <c r="F316" s="84" t="s">
        <v>203</v>
      </c>
      <c r="G316" s="84" t="s">
        <v>203</v>
      </c>
      <c r="H316" s="84" t="s">
        <v>203</v>
      </c>
      <c r="I316" s="84" t="s">
        <v>203</v>
      </c>
      <c r="J316" s="83"/>
      <c r="K316" s="83"/>
    </row>
    <row r="317" spans="1:11" ht="13" x14ac:dyDescent="0.15">
      <c r="A317" s="82">
        <v>11922</v>
      </c>
      <c r="B317" s="82">
        <v>521600</v>
      </c>
      <c r="C317" s="84" t="s">
        <v>494</v>
      </c>
      <c r="D317" s="84" t="s">
        <v>203</v>
      </c>
      <c r="E317" s="84" t="s">
        <v>203</v>
      </c>
      <c r="F317" s="84" t="s">
        <v>203</v>
      </c>
      <c r="G317" s="84" t="s">
        <v>203</v>
      </c>
      <c r="H317" s="84" t="s">
        <v>203</v>
      </c>
      <c r="I317" s="84" t="s">
        <v>203</v>
      </c>
      <c r="J317" s="83"/>
      <c r="K317" s="83"/>
    </row>
    <row r="318" spans="1:11" ht="13" x14ac:dyDescent="0.15">
      <c r="A318" s="82">
        <v>11922</v>
      </c>
      <c r="B318" s="82">
        <v>521600</v>
      </c>
      <c r="C318" s="84" t="s">
        <v>495</v>
      </c>
      <c r="D318" s="84" t="s">
        <v>203</v>
      </c>
      <c r="E318" s="84" t="s">
        <v>203</v>
      </c>
      <c r="F318" s="84" t="s">
        <v>203</v>
      </c>
      <c r="G318" s="84" t="s">
        <v>203</v>
      </c>
      <c r="H318" s="84" t="s">
        <v>203</v>
      </c>
      <c r="I318" s="84" t="s">
        <v>203</v>
      </c>
      <c r="J318" s="83"/>
      <c r="K318" s="83"/>
    </row>
    <row r="319" spans="1:11" ht="13" x14ac:dyDescent="0.15">
      <c r="A319" s="82">
        <v>11922</v>
      </c>
      <c r="B319" s="82">
        <v>521600</v>
      </c>
      <c r="C319" s="84" t="s">
        <v>496</v>
      </c>
      <c r="D319" s="84" t="s">
        <v>203</v>
      </c>
      <c r="E319" s="84" t="s">
        <v>203</v>
      </c>
      <c r="F319" s="84" t="s">
        <v>203</v>
      </c>
      <c r="G319" s="84" t="s">
        <v>203</v>
      </c>
      <c r="H319" s="85">
        <v>1300</v>
      </c>
      <c r="I319" s="85">
        <v>1300</v>
      </c>
      <c r="J319" s="83"/>
      <c r="K319" s="83"/>
    </row>
    <row r="320" spans="1:11" ht="13" x14ac:dyDescent="0.15">
      <c r="A320" s="86"/>
      <c r="B320" s="86"/>
      <c r="C320" s="83"/>
      <c r="D320" s="83"/>
      <c r="E320" s="83"/>
      <c r="F320" s="83"/>
      <c r="G320" s="83"/>
      <c r="H320" s="83"/>
      <c r="I320" s="83"/>
      <c r="J320" s="83"/>
      <c r="K320" s="83"/>
    </row>
    <row r="321" spans="1:11" ht="13" x14ac:dyDescent="0.15">
      <c r="A321" s="82" t="s">
        <v>313</v>
      </c>
      <c r="B321" s="96" t="s">
        <v>452</v>
      </c>
      <c r="C321" s="95"/>
      <c r="D321" s="85">
        <v>6919.34</v>
      </c>
      <c r="E321" s="85">
        <v>199759.8</v>
      </c>
      <c r="F321" s="85">
        <v>210307.20000000001</v>
      </c>
      <c r="G321" s="85">
        <v>233110</v>
      </c>
      <c r="H321" s="85">
        <v>497714</v>
      </c>
      <c r="I321" s="85">
        <v>497714</v>
      </c>
      <c r="J321" s="83"/>
      <c r="K321" s="83"/>
    </row>
    <row r="322" spans="1:11" ht="13" x14ac:dyDescent="0.15">
      <c r="A322" s="86"/>
      <c r="B322" s="86"/>
      <c r="C322" s="83"/>
      <c r="D322" s="83"/>
      <c r="E322" s="83"/>
      <c r="F322" s="83"/>
      <c r="G322" s="83"/>
      <c r="H322" s="83"/>
      <c r="I322" s="83"/>
      <c r="J322" s="83"/>
      <c r="K322" s="83"/>
    </row>
    <row r="323" spans="1:11" ht="13" x14ac:dyDescent="0.15">
      <c r="A323" s="87" t="s">
        <v>313</v>
      </c>
      <c r="B323" s="97" t="s">
        <v>497</v>
      </c>
      <c r="C323" s="95"/>
      <c r="D323" s="88">
        <v>35214.39</v>
      </c>
      <c r="E323" s="88">
        <v>283189.5</v>
      </c>
      <c r="F323" s="88">
        <v>304900</v>
      </c>
      <c r="G323" s="88">
        <v>374646</v>
      </c>
      <c r="H323" s="88">
        <v>605098</v>
      </c>
      <c r="I323" s="88">
        <v>605098</v>
      </c>
      <c r="J323" s="89"/>
      <c r="K323" s="89"/>
    </row>
    <row r="324" spans="1:11" ht="13" x14ac:dyDescent="0.15">
      <c r="A324" s="86"/>
      <c r="B324" s="86"/>
      <c r="C324" s="83"/>
      <c r="D324" s="83"/>
      <c r="E324" s="83"/>
      <c r="F324" s="83"/>
      <c r="G324" s="83"/>
      <c r="H324" s="83"/>
      <c r="I324" s="83"/>
      <c r="J324" s="83"/>
      <c r="K324" s="83"/>
    </row>
    <row r="325" spans="1:11" ht="13" x14ac:dyDescent="0.15">
      <c r="A325" s="82">
        <v>195</v>
      </c>
      <c r="B325" s="96" t="s">
        <v>498</v>
      </c>
      <c r="C325" s="95"/>
      <c r="D325" s="83"/>
      <c r="E325" s="83"/>
      <c r="F325" s="83"/>
      <c r="G325" s="83"/>
      <c r="H325" s="83"/>
      <c r="I325" s="83"/>
      <c r="J325" s="83"/>
      <c r="K325" s="83"/>
    </row>
    <row r="326" spans="1:11" ht="13" x14ac:dyDescent="0.15">
      <c r="A326" s="82">
        <v>11951</v>
      </c>
      <c r="B326" s="96" t="s">
        <v>499</v>
      </c>
      <c r="C326" s="95"/>
      <c r="D326" s="83"/>
      <c r="E326" s="83"/>
      <c r="F326" s="83"/>
      <c r="G326" s="83"/>
      <c r="H326" s="83"/>
      <c r="I326" s="83"/>
      <c r="J326" s="83"/>
      <c r="K326" s="83"/>
    </row>
    <row r="327" spans="1:11" ht="13" x14ac:dyDescent="0.15">
      <c r="A327" s="82">
        <v>11951</v>
      </c>
      <c r="B327" s="82">
        <v>510100</v>
      </c>
      <c r="C327" s="84" t="s">
        <v>500</v>
      </c>
      <c r="D327" s="85">
        <v>280</v>
      </c>
      <c r="E327" s="85">
        <v>616</v>
      </c>
      <c r="F327" s="85">
        <v>664</v>
      </c>
      <c r="G327" s="85">
        <v>1000</v>
      </c>
      <c r="H327" s="85">
        <v>1000</v>
      </c>
      <c r="I327" s="85">
        <v>1000</v>
      </c>
      <c r="J327" s="83"/>
      <c r="K327" s="83"/>
    </row>
    <row r="328" spans="1:11" ht="13" x14ac:dyDescent="0.15">
      <c r="A328" s="86"/>
      <c r="B328" s="86"/>
      <c r="C328" s="83"/>
      <c r="D328" s="83"/>
      <c r="E328" s="83"/>
      <c r="F328" s="83"/>
      <c r="G328" s="83"/>
      <c r="H328" s="83"/>
      <c r="I328" s="83"/>
      <c r="J328" s="83"/>
      <c r="K328" s="83"/>
    </row>
    <row r="329" spans="1:11" ht="13" x14ac:dyDescent="0.15">
      <c r="A329" s="82" t="s">
        <v>313</v>
      </c>
      <c r="B329" s="96" t="s">
        <v>501</v>
      </c>
      <c r="C329" s="95"/>
      <c r="D329" s="85">
        <v>280</v>
      </c>
      <c r="E329" s="85">
        <v>616</v>
      </c>
      <c r="F329" s="85">
        <v>664</v>
      </c>
      <c r="G329" s="85">
        <v>1000</v>
      </c>
      <c r="H329" s="85">
        <v>1000</v>
      </c>
      <c r="I329" s="85">
        <v>1000</v>
      </c>
      <c r="J329" s="83"/>
      <c r="K329" s="83"/>
    </row>
    <row r="330" spans="1:11" ht="13" x14ac:dyDescent="0.15">
      <c r="A330" s="86"/>
      <c r="B330" s="86"/>
      <c r="C330" s="83"/>
      <c r="D330" s="83"/>
      <c r="E330" s="83"/>
      <c r="F330" s="83"/>
      <c r="G330" s="83"/>
      <c r="H330" s="83"/>
      <c r="I330" s="83"/>
      <c r="J330" s="83"/>
      <c r="K330" s="83"/>
    </row>
    <row r="331" spans="1:11" ht="13" x14ac:dyDescent="0.15">
      <c r="A331" s="82">
        <v>11952</v>
      </c>
      <c r="B331" s="96" t="s">
        <v>502</v>
      </c>
      <c r="C331" s="95"/>
      <c r="D331" s="83"/>
      <c r="E331" s="83"/>
      <c r="F331" s="83"/>
      <c r="G331" s="83"/>
      <c r="H331" s="83"/>
      <c r="I331" s="83"/>
      <c r="J331" s="83"/>
      <c r="K331" s="83"/>
    </row>
    <row r="332" spans="1:11" ht="13" x14ac:dyDescent="0.15">
      <c r="A332" s="82">
        <v>11952</v>
      </c>
      <c r="B332" s="82">
        <v>521908</v>
      </c>
      <c r="C332" s="84" t="s">
        <v>503</v>
      </c>
      <c r="D332" s="84" t="s">
        <v>203</v>
      </c>
      <c r="E332" s="84" t="s">
        <v>203</v>
      </c>
      <c r="F332" s="84" t="s">
        <v>203</v>
      </c>
      <c r="G332" s="85">
        <v>750</v>
      </c>
      <c r="H332" s="85">
        <v>750</v>
      </c>
      <c r="I332" s="85">
        <v>750</v>
      </c>
      <c r="J332" s="83"/>
      <c r="K332" s="83"/>
    </row>
    <row r="333" spans="1:11" ht="13" x14ac:dyDescent="0.15">
      <c r="A333" s="82">
        <v>11952</v>
      </c>
      <c r="B333" s="82">
        <v>522040</v>
      </c>
      <c r="C333" s="84" t="s">
        <v>504</v>
      </c>
      <c r="D333" s="84" t="s">
        <v>203</v>
      </c>
      <c r="E333" s="84" t="s">
        <v>203</v>
      </c>
      <c r="F333" s="84" t="s">
        <v>203</v>
      </c>
      <c r="G333" s="84" t="s">
        <v>203</v>
      </c>
      <c r="H333" s="84" t="s">
        <v>203</v>
      </c>
      <c r="I333" s="84" t="s">
        <v>203</v>
      </c>
      <c r="J333" s="83"/>
      <c r="K333" s="83"/>
    </row>
    <row r="334" spans="1:11" ht="13" x14ac:dyDescent="0.15">
      <c r="A334" s="82">
        <v>11952</v>
      </c>
      <c r="B334" s="82">
        <v>522500</v>
      </c>
      <c r="C334" s="84" t="s">
        <v>325</v>
      </c>
      <c r="D334" s="85">
        <v>15195.83</v>
      </c>
      <c r="E334" s="85">
        <v>11241.41</v>
      </c>
      <c r="F334" s="85">
        <v>8821.02</v>
      </c>
      <c r="G334" s="85">
        <v>13250</v>
      </c>
      <c r="H334" s="85">
        <v>13250</v>
      </c>
      <c r="I334" s="85">
        <v>13250</v>
      </c>
      <c r="J334" s="83"/>
      <c r="K334" s="83"/>
    </row>
    <row r="335" spans="1:11" ht="13" x14ac:dyDescent="0.15">
      <c r="A335" s="82">
        <v>11952</v>
      </c>
      <c r="B335" s="82">
        <v>540220</v>
      </c>
      <c r="C335" s="84" t="s">
        <v>328</v>
      </c>
      <c r="D335" s="84" t="s">
        <v>203</v>
      </c>
      <c r="E335" s="84" t="s">
        <v>203</v>
      </c>
      <c r="F335" s="84" t="s">
        <v>203</v>
      </c>
      <c r="G335" s="84" t="s">
        <v>203</v>
      </c>
      <c r="H335" s="84" t="s">
        <v>203</v>
      </c>
      <c r="I335" s="84" t="s">
        <v>203</v>
      </c>
      <c r="J335" s="83"/>
      <c r="K335" s="83"/>
    </row>
    <row r="336" spans="1:11" ht="13" x14ac:dyDescent="0.15">
      <c r="A336" s="86"/>
      <c r="B336" s="86"/>
      <c r="C336" s="83"/>
      <c r="D336" s="83"/>
      <c r="E336" s="83"/>
      <c r="F336" s="83"/>
      <c r="G336" s="83"/>
      <c r="H336" s="83"/>
      <c r="I336" s="83"/>
      <c r="J336" s="83"/>
      <c r="K336" s="83"/>
    </row>
    <row r="337" spans="1:11" ht="13" x14ac:dyDescent="0.15">
      <c r="A337" s="82" t="s">
        <v>313</v>
      </c>
      <c r="B337" s="96" t="s">
        <v>505</v>
      </c>
      <c r="C337" s="95"/>
      <c r="D337" s="85">
        <v>15195.83</v>
      </c>
      <c r="E337" s="85">
        <v>11241.41</v>
      </c>
      <c r="F337" s="85">
        <v>8821.02</v>
      </c>
      <c r="G337" s="85">
        <v>14000</v>
      </c>
      <c r="H337" s="85">
        <v>14000</v>
      </c>
      <c r="I337" s="85">
        <v>14000</v>
      </c>
      <c r="J337" s="83"/>
      <c r="K337" s="83"/>
    </row>
    <row r="338" spans="1:11" ht="13" x14ac:dyDescent="0.15">
      <c r="A338" s="86"/>
      <c r="B338" s="86"/>
      <c r="C338" s="83"/>
      <c r="D338" s="83"/>
      <c r="E338" s="83"/>
      <c r="F338" s="83"/>
      <c r="G338" s="83"/>
      <c r="H338" s="83"/>
      <c r="I338" s="83"/>
      <c r="J338" s="83"/>
      <c r="K338" s="83"/>
    </row>
    <row r="339" spans="1:11" ht="13" x14ac:dyDescent="0.15">
      <c r="A339" s="87" t="s">
        <v>313</v>
      </c>
      <c r="B339" s="97" t="s">
        <v>498</v>
      </c>
      <c r="C339" s="95"/>
      <c r="D339" s="88">
        <v>15475.83</v>
      </c>
      <c r="E339" s="88">
        <v>11857.41</v>
      </c>
      <c r="F339" s="88">
        <v>9485.02</v>
      </c>
      <c r="G339" s="88">
        <v>15000</v>
      </c>
      <c r="H339" s="88">
        <v>15000</v>
      </c>
      <c r="I339" s="88">
        <v>15000</v>
      </c>
      <c r="J339" s="89"/>
      <c r="K339" s="89"/>
    </row>
    <row r="340" spans="1:11" ht="13" x14ac:dyDescent="0.15">
      <c r="A340" s="86"/>
      <c r="B340" s="86"/>
      <c r="C340" s="83"/>
      <c r="D340" s="83"/>
      <c r="E340" s="83"/>
      <c r="F340" s="83"/>
      <c r="G340" s="83"/>
      <c r="H340" s="83"/>
      <c r="I340" s="83"/>
      <c r="J340" s="83"/>
      <c r="K340" s="83"/>
    </row>
    <row r="341" spans="1:11" ht="13" x14ac:dyDescent="0.15">
      <c r="A341" s="82">
        <v>210</v>
      </c>
      <c r="B341" s="96" t="s">
        <v>506</v>
      </c>
      <c r="C341" s="95"/>
      <c r="D341" s="83"/>
      <c r="E341" s="83"/>
      <c r="F341" s="83"/>
      <c r="G341" s="83"/>
      <c r="H341" s="83"/>
      <c r="I341" s="83"/>
      <c r="J341" s="83"/>
      <c r="K341" s="83"/>
    </row>
    <row r="342" spans="1:11" ht="13" x14ac:dyDescent="0.15">
      <c r="A342" s="82">
        <v>121012</v>
      </c>
      <c r="B342" s="96" t="s">
        <v>507</v>
      </c>
      <c r="C342" s="95"/>
      <c r="D342" s="83"/>
      <c r="E342" s="83"/>
      <c r="F342" s="83"/>
      <c r="G342" s="83"/>
      <c r="H342" s="83"/>
      <c r="I342" s="83"/>
      <c r="J342" s="83"/>
      <c r="K342" s="83"/>
    </row>
    <row r="343" spans="1:11" ht="13" x14ac:dyDescent="0.15">
      <c r="A343" s="82">
        <v>121012</v>
      </c>
      <c r="B343" s="82">
        <v>520115</v>
      </c>
      <c r="C343" s="84" t="s">
        <v>508</v>
      </c>
      <c r="D343" s="85">
        <v>1870.84</v>
      </c>
      <c r="E343" s="85">
        <v>1120.8399999999999</v>
      </c>
      <c r="F343" s="84" t="s">
        <v>203</v>
      </c>
      <c r="G343" s="84" t="s">
        <v>203</v>
      </c>
      <c r="H343" s="84" t="s">
        <v>203</v>
      </c>
      <c r="I343" s="84" t="s">
        <v>203</v>
      </c>
      <c r="J343" s="83"/>
      <c r="K343" s="83"/>
    </row>
    <row r="344" spans="1:11" ht="13" x14ac:dyDescent="0.15">
      <c r="A344" s="82">
        <v>121012</v>
      </c>
      <c r="B344" s="82">
        <v>520200</v>
      </c>
      <c r="C344" s="84" t="s">
        <v>509</v>
      </c>
      <c r="D344" s="85">
        <v>21665.84</v>
      </c>
      <c r="E344" s="84" t="s">
        <v>203</v>
      </c>
      <c r="F344" s="84" t="s">
        <v>203</v>
      </c>
      <c r="G344" s="84" t="s">
        <v>203</v>
      </c>
      <c r="H344" s="84" t="s">
        <v>203</v>
      </c>
      <c r="I344" s="84" t="s">
        <v>203</v>
      </c>
      <c r="J344" s="83"/>
      <c r="K344" s="83"/>
    </row>
    <row r="345" spans="1:11" ht="13" x14ac:dyDescent="0.15">
      <c r="A345" s="82">
        <v>121012</v>
      </c>
      <c r="B345" s="82">
        <v>520500</v>
      </c>
      <c r="C345" s="84" t="s">
        <v>352</v>
      </c>
      <c r="D345" s="84" t="s">
        <v>203</v>
      </c>
      <c r="E345" s="84" t="s">
        <v>203</v>
      </c>
      <c r="F345" s="84" t="s">
        <v>203</v>
      </c>
      <c r="G345" s="84" t="s">
        <v>203</v>
      </c>
      <c r="H345" s="84" t="s">
        <v>203</v>
      </c>
      <c r="I345" s="84" t="s">
        <v>203</v>
      </c>
      <c r="J345" s="83"/>
      <c r="K345" s="83"/>
    </row>
    <row r="346" spans="1:11" ht="13" x14ac:dyDescent="0.15">
      <c r="A346" s="82">
        <v>121012</v>
      </c>
      <c r="B346" s="82">
        <v>520600</v>
      </c>
      <c r="C346" s="84" t="s">
        <v>353</v>
      </c>
      <c r="D346" s="84" t="s">
        <v>203</v>
      </c>
      <c r="E346" s="84" t="s">
        <v>203</v>
      </c>
      <c r="F346" s="84" t="s">
        <v>203</v>
      </c>
      <c r="G346" s="84" t="s">
        <v>203</v>
      </c>
      <c r="H346" s="84" t="s">
        <v>203</v>
      </c>
      <c r="I346" s="84" t="s">
        <v>203</v>
      </c>
      <c r="J346" s="83"/>
      <c r="K346" s="83"/>
    </row>
    <row r="347" spans="1:11" ht="13" x14ac:dyDescent="0.15">
      <c r="A347" s="82">
        <v>121012</v>
      </c>
      <c r="B347" s="82">
        <v>521100</v>
      </c>
      <c r="C347" s="84" t="s">
        <v>510</v>
      </c>
      <c r="D347" s="85">
        <v>43709.03</v>
      </c>
      <c r="E347" s="85">
        <v>81710.64</v>
      </c>
      <c r="F347" s="85">
        <v>76396.509999999995</v>
      </c>
      <c r="G347" s="85">
        <v>72000</v>
      </c>
      <c r="H347" s="84" t="s">
        <v>203</v>
      </c>
      <c r="I347" s="84" t="s">
        <v>203</v>
      </c>
      <c r="J347" s="83"/>
      <c r="K347" s="83"/>
    </row>
    <row r="348" spans="1:11" ht="13" x14ac:dyDescent="0.15">
      <c r="A348" s="82">
        <v>121012</v>
      </c>
      <c r="B348" s="82">
        <v>521300</v>
      </c>
      <c r="C348" s="84" t="s">
        <v>511</v>
      </c>
      <c r="D348" s="85">
        <v>9571.5</v>
      </c>
      <c r="E348" s="85">
        <v>16886.34</v>
      </c>
      <c r="F348" s="85">
        <v>11049.88</v>
      </c>
      <c r="G348" s="85">
        <v>20000</v>
      </c>
      <c r="H348" s="84" t="s">
        <v>203</v>
      </c>
      <c r="I348" s="84" t="s">
        <v>203</v>
      </c>
      <c r="J348" s="83"/>
      <c r="K348" s="83"/>
    </row>
    <row r="349" spans="1:11" ht="13" x14ac:dyDescent="0.15">
      <c r="A349" s="82">
        <v>121012</v>
      </c>
      <c r="B349" s="82">
        <v>521305</v>
      </c>
      <c r="C349" s="84" t="s">
        <v>512</v>
      </c>
      <c r="D349" s="84" t="s">
        <v>203</v>
      </c>
      <c r="E349" s="84" t="s">
        <v>203</v>
      </c>
      <c r="F349" s="84" t="s">
        <v>203</v>
      </c>
      <c r="G349" s="84" t="s">
        <v>203</v>
      </c>
      <c r="H349" s="84" t="s">
        <v>203</v>
      </c>
      <c r="I349" s="84" t="s">
        <v>203</v>
      </c>
      <c r="J349" s="83"/>
      <c r="K349" s="83"/>
    </row>
    <row r="350" spans="1:11" ht="13" x14ac:dyDescent="0.15">
      <c r="A350" s="82">
        <v>121012</v>
      </c>
      <c r="B350" s="82">
        <v>521500</v>
      </c>
      <c r="C350" s="84" t="s">
        <v>409</v>
      </c>
      <c r="D350" s="85">
        <v>39738.9</v>
      </c>
      <c r="E350" s="85">
        <v>47765.01</v>
      </c>
      <c r="F350" s="85">
        <v>43061.54</v>
      </c>
      <c r="G350" s="85">
        <v>40000</v>
      </c>
      <c r="H350" s="84" t="s">
        <v>203</v>
      </c>
      <c r="I350" s="84" t="s">
        <v>203</v>
      </c>
      <c r="J350" s="83"/>
      <c r="K350" s="83"/>
    </row>
    <row r="351" spans="1:11" ht="13" x14ac:dyDescent="0.15">
      <c r="A351" s="82">
        <v>121012</v>
      </c>
      <c r="B351" s="82">
        <v>521600</v>
      </c>
      <c r="C351" s="84" t="s">
        <v>513</v>
      </c>
      <c r="D351" s="85">
        <v>1841.99</v>
      </c>
      <c r="E351" s="85">
        <v>3559.52</v>
      </c>
      <c r="F351" s="85">
        <v>1788.98</v>
      </c>
      <c r="G351" s="85">
        <v>2150</v>
      </c>
      <c r="H351" s="84" t="s">
        <v>203</v>
      </c>
      <c r="I351" s="84" t="s">
        <v>203</v>
      </c>
      <c r="J351" s="83"/>
      <c r="K351" s="83"/>
    </row>
    <row r="352" spans="1:11" ht="13" x14ac:dyDescent="0.15">
      <c r="A352" s="82">
        <v>121012</v>
      </c>
      <c r="B352" s="82">
        <v>540000</v>
      </c>
      <c r="C352" s="84" t="s">
        <v>514</v>
      </c>
      <c r="D352" s="85">
        <v>3316.75</v>
      </c>
      <c r="E352" s="85">
        <v>1441.83</v>
      </c>
      <c r="F352" s="84" t="s">
        <v>203</v>
      </c>
      <c r="G352" s="84" t="s">
        <v>203</v>
      </c>
      <c r="H352" s="84" t="s">
        <v>203</v>
      </c>
      <c r="I352" s="84" t="s">
        <v>203</v>
      </c>
      <c r="J352" s="83"/>
      <c r="K352" s="83"/>
    </row>
    <row r="353" spans="1:11" ht="13" x14ac:dyDescent="0.15">
      <c r="A353" s="82">
        <v>121012</v>
      </c>
      <c r="B353" s="82">
        <v>540140</v>
      </c>
      <c r="C353" s="84" t="s">
        <v>372</v>
      </c>
      <c r="D353" s="84" t="s">
        <v>203</v>
      </c>
      <c r="E353" s="84" t="s">
        <v>203</v>
      </c>
      <c r="F353" s="84" t="s">
        <v>203</v>
      </c>
      <c r="G353" s="84" t="s">
        <v>203</v>
      </c>
      <c r="H353" s="84" t="s">
        <v>203</v>
      </c>
      <c r="I353" s="84" t="s">
        <v>203</v>
      </c>
      <c r="J353" s="83"/>
      <c r="K353" s="83"/>
    </row>
    <row r="354" spans="1:11" ht="13" x14ac:dyDescent="0.15">
      <c r="A354" s="82">
        <v>121012</v>
      </c>
      <c r="B354" s="82">
        <v>540230</v>
      </c>
      <c r="C354" s="84" t="s">
        <v>515</v>
      </c>
      <c r="D354" s="84" t="s">
        <v>203</v>
      </c>
      <c r="E354" s="84" t="s">
        <v>203</v>
      </c>
      <c r="F354" s="84" t="s">
        <v>203</v>
      </c>
      <c r="G354" s="84" t="s">
        <v>203</v>
      </c>
      <c r="H354" s="84" t="s">
        <v>203</v>
      </c>
      <c r="I354" s="84" t="s">
        <v>203</v>
      </c>
      <c r="J354" s="83"/>
      <c r="K354" s="83"/>
    </row>
    <row r="355" spans="1:11" ht="13" x14ac:dyDescent="0.15">
      <c r="A355" s="86"/>
      <c r="B355" s="86"/>
      <c r="C355" s="83"/>
      <c r="D355" s="83"/>
      <c r="E355" s="83"/>
      <c r="F355" s="83"/>
      <c r="G355" s="83"/>
      <c r="H355" s="83"/>
      <c r="I355" s="83"/>
      <c r="J355" s="83"/>
      <c r="K355" s="83"/>
    </row>
    <row r="356" spans="1:11" ht="13" x14ac:dyDescent="0.15">
      <c r="A356" s="82" t="s">
        <v>313</v>
      </c>
      <c r="B356" s="96" t="s">
        <v>516</v>
      </c>
      <c r="C356" s="95"/>
      <c r="D356" s="85">
        <v>121714.85</v>
      </c>
      <c r="E356" s="85">
        <v>152484.18</v>
      </c>
      <c r="F356" s="85">
        <v>132296.91</v>
      </c>
      <c r="G356" s="85">
        <v>134150</v>
      </c>
      <c r="H356" s="84" t="s">
        <v>203</v>
      </c>
      <c r="I356" s="84" t="s">
        <v>203</v>
      </c>
      <c r="J356" s="83"/>
      <c r="K356" s="83"/>
    </row>
    <row r="357" spans="1:11" ht="13" x14ac:dyDescent="0.15">
      <c r="A357" s="86"/>
      <c r="B357" s="86"/>
      <c r="C357" s="83"/>
      <c r="D357" s="83"/>
      <c r="E357" s="83"/>
      <c r="F357" s="83"/>
      <c r="G357" s="83"/>
      <c r="H357" s="83"/>
      <c r="I357" s="83"/>
      <c r="J357" s="83"/>
      <c r="K357" s="83"/>
    </row>
    <row r="358" spans="1:11" ht="13" x14ac:dyDescent="0.15">
      <c r="A358" s="82">
        <v>121021</v>
      </c>
      <c r="B358" s="96" t="s">
        <v>517</v>
      </c>
      <c r="C358" s="95"/>
      <c r="D358" s="83"/>
      <c r="E358" s="83"/>
      <c r="F358" s="83"/>
      <c r="G358" s="83"/>
      <c r="H358" s="83"/>
      <c r="I358" s="83"/>
      <c r="J358" s="83"/>
      <c r="K358" s="83"/>
    </row>
    <row r="359" spans="1:11" ht="13" x14ac:dyDescent="0.15">
      <c r="A359" s="82">
        <v>121021</v>
      </c>
      <c r="B359" s="82">
        <v>510100</v>
      </c>
      <c r="C359" s="84" t="s">
        <v>518</v>
      </c>
      <c r="D359" s="85">
        <v>2231351.87</v>
      </c>
      <c r="E359" s="85">
        <v>2375756.02</v>
      </c>
      <c r="F359" s="85">
        <v>2391592.04</v>
      </c>
      <c r="G359" s="85">
        <v>2432449</v>
      </c>
      <c r="H359" s="85">
        <v>2291036</v>
      </c>
      <c r="I359" s="85">
        <v>2291036</v>
      </c>
      <c r="J359" s="83"/>
      <c r="K359" s="83"/>
    </row>
    <row r="360" spans="1:11" ht="13" x14ac:dyDescent="0.15">
      <c r="A360" s="82">
        <v>121021</v>
      </c>
      <c r="B360" s="82">
        <v>510130</v>
      </c>
      <c r="C360" s="84" t="s">
        <v>519</v>
      </c>
      <c r="D360" s="85">
        <v>11500</v>
      </c>
      <c r="E360" s="85">
        <v>11950</v>
      </c>
      <c r="F360" s="85">
        <v>9600</v>
      </c>
      <c r="G360" s="85">
        <v>10250</v>
      </c>
      <c r="H360" s="85">
        <v>7750</v>
      </c>
      <c r="I360" s="85">
        <v>7750</v>
      </c>
      <c r="J360" s="83"/>
      <c r="K360" s="83"/>
    </row>
    <row r="361" spans="1:11" ht="13" x14ac:dyDescent="0.15">
      <c r="A361" s="86"/>
      <c r="B361" s="86"/>
      <c r="C361" s="83"/>
      <c r="D361" s="83"/>
      <c r="E361" s="83"/>
      <c r="F361" s="83"/>
      <c r="G361" s="83"/>
      <c r="H361" s="83"/>
      <c r="I361" s="83"/>
      <c r="J361" s="83"/>
      <c r="K361" s="83"/>
    </row>
    <row r="362" spans="1:11" ht="13" x14ac:dyDescent="0.15">
      <c r="A362" s="82" t="s">
        <v>313</v>
      </c>
      <c r="B362" s="96" t="s">
        <v>520</v>
      </c>
      <c r="C362" s="95"/>
      <c r="D362" s="85">
        <v>2242851.87</v>
      </c>
      <c r="E362" s="85">
        <v>2387706.02</v>
      </c>
      <c r="F362" s="85">
        <v>2401192.04</v>
      </c>
      <c r="G362" s="85">
        <v>2442699</v>
      </c>
      <c r="H362" s="85">
        <v>2298786</v>
      </c>
      <c r="I362" s="85">
        <v>2298786</v>
      </c>
      <c r="J362" s="83"/>
      <c r="K362" s="83"/>
    </row>
    <row r="363" spans="1:11" ht="13" x14ac:dyDescent="0.15">
      <c r="A363" s="86"/>
      <c r="B363" s="86"/>
      <c r="C363" s="83"/>
      <c r="D363" s="83"/>
      <c r="E363" s="83"/>
      <c r="F363" s="83"/>
      <c r="G363" s="83"/>
      <c r="H363" s="83"/>
      <c r="I363" s="83"/>
      <c r="J363" s="83"/>
      <c r="K363" s="83"/>
    </row>
    <row r="364" spans="1:11" ht="13" x14ac:dyDescent="0.15">
      <c r="A364" s="82">
        <v>121022</v>
      </c>
      <c r="B364" s="96" t="s">
        <v>521</v>
      </c>
      <c r="C364" s="95"/>
      <c r="D364" s="83"/>
      <c r="E364" s="83"/>
      <c r="F364" s="83"/>
      <c r="G364" s="83"/>
      <c r="H364" s="83"/>
      <c r="I364" s="83"/>
      <c r="J364" s="83"/>
      <c r="K364" s="83"/>
    </row>
    <row r="365" spans="1:11" ht="13" x14ac:dyDescent="0.15">
      <c r="A365" s="82">
        <v>121022</v>
      </c>
      <c r="B365" s="82">
        <v>520115</v>
      </c>
      <c r="C365" s="84" t="s">
        <v>508</v>
      </c>
      <c r="D365" s="84" t="s">
        <v>203</v>
      </c>
      <c r="E365" s="84" t="s">
        <v>203</v>
      </c>
      <c r="F365" s="85">
        <v>1120.8399999999999</v>
      </c>
      <c r="G365" s="85">
        <v>1318</v>
      </c>
      <c r="H365" s="85">
        <v>1318</v>
      </c>
      <c r="I365" s="85">
        <v>1318</v>
      </c>
      <c r="J365" s="83"/>
      <c r="K365" s="83"/>
    </row>
    <row r="366" spans="1:11" ht="13" x14ac:dyDescent="0.15">
      <c r="A366" s="82">
        <v>121022</v>
      </c>
      <c r="B366" s="82">
        <v>520300</v>
      </c>
      <c r="C366" s="84" t="s">
        <v>522</v>
      </c>
      <c r="D366" s="85">
        <v>25681.99</v>
      </c>
      <c r="E366" s="85">
        <v>18529.12</v>
      </c>
      <c r="F366" s="85">
        <v>22067.31</v>
      </c>
      <c r="G366" s="85">
        <v>26000</v>
      </c>
      <c r="H366" s="85">
        <v>26000</v>
      </c>
      <c r="I366" s="85">
        <v>26000</v>
      </c>
      <c r="J366" s="83"/>
      <c r="K366" s="83"/>
    </row>
    <row r="367" spans="1:11" ht="13" x14ac:dyDescent="0.15">
      <c r="A367" s="82">
        <v>121022</v>
      </c>
      <c r="B367" s="82">
        <v>520500</v>
      </c>
      <c r="C367" s="84" t="s">
        <v>352</v>
      </c>
      <c r="D367" s="85">
        <v>12550.74</v>
      </c>
      <c r="E367" s="85">
        <v>805.06</v>
      </c>
      <c r="F367" s="85">
        <v>459.91</v>
      </c>
      <c r="G367" s="85">
        <v>2000</v>
      </c>
      <c r="H367" s="85">
        <v>2000</v>
      </c>
      <c r="I367" s="85">
        <v>2000</v>
      </c>
      <c r="J367" s="83"/>
      <c r="K367" s="83"/>
    </row>
    <row r="368" spans="1:11" ht="13" x14ac:dyDescent="0.15">
      <c r="A368" s="82">
        <v>121022</v>
      </c>
      <c r="B368" s="82">
        <v>520510</v>
      </c>
      <c r="C368" s="84" t="s">
        <v>523</v>
      </c>
      <c r="D368" s="85">
        <v>15895.05</v>
      </c>
      <c r="E368" s="85">
        <v>20896.349999999999</v>
      </c>
      <c r="F368" s="85">
        <v>12153.06</v>
      </c>
      <c r="G368" s="85">
        <v>17525</v>
      </c>
      <c r="H368" s="85">
        <v>28225</v>
      </c>
      <c r="I368" s="85">
        <v>28225</v>
      </c>
      <c r="J368" s="83"/>
      <c r="K368" s="83"/>
    </row>
    <row r="369" spans="1:11" ht="13" x14ac:dyDescent="0.15">
      <c r="A369" s="82">
        <v>121022</v>
      </c>
      <c r="B369" s="82">
        <v>520600</v>
      </c>
      <c r="C369" s="84" t="s">
        <v>353</v>
      </c>
      <c r="D369" s="85">
        <v>25803.13</v>
      </c>
      <c r="E369" s="85">
        <v>31485.37</v>
      </c>
      <c r="F369" s="85">
        <v>45215.69</v>
      </c>
      <c r="G369" s="85">
        <v>42500</v>
      </c>
      <c r="H369" s="85">
        <v>45000</v>
      </c>
      <c r="I369" s="85">
        <v>45000</v>
      </c>
      <c r="J369" s="83"/>
      <c r="K369" s="83"/>
    </row>
    <row r="370" spans="1:11" ht="13" x14ac:dyDescent="0.15">
      <c r="A370" s="82">
        <v>121022</v>
      </c>
      <c r="B370" s="82">
        <v>520610</v>
      </c>
      <c r="C370" s="84" t="s">
        <v>524</v>
      </c>
      <c r="D370" s="85">
        <v>1019.8</v>
      </c>
      <c r="E370" s="85">
        <v>3286.4</v>
      </c>
      <c r="F370" s="85">
        <v>37367.4</v>
      </c>
      <c r="G370" s="85">
        <v>4000</v>
      </c>
      <c r="H370" s="85">
        <v>4000</v>
      </c>
      <c r="I370" s="85">
        <v>4000</v>
      </c>
      <c r="J370" s="83"/>
      <c r="K370" s="83"/>
    </row>
    <row r="371" spans="1:11" ht="13" x14ac:dyDescent="0.15">
      <c r="A371" s="82">
        <v>121022</v>
      </c>
      <c r="B371" s="82">
        <v>521301</v>
      </c>
      <c r="C371" s="84" t="s">
        <v>525</v>
      </c>
      <c r="D371" s="85">
        <v>24363.86</v>
      </c>
      <c r="E371" s="85">
        <v>20944.28</v>
      </c>
      <c r="F371" s="85">
        <v>23944.78</v>
      </c>
      <c r="G371" s="85">
        <v>33918</v>
      </c>
      <c r="H371" s="85">
        <v>38078</v>
      </c>
      <c r="I371" s="85">
        <v>38078</v>
      </c>
      <c r="J371" s="83"/>
      <c r="K371" s="83"/>
    </row>
    <row r="372" spans="1:11" ht="13" x14ac:dyDescent="0.15">
      <c r="A372" s="82">
        <v>121022</v>
      </c>
      <c r="B372" s="82">
        <v>521500</v>
      </c>
      <c r="C372" s="84" t="s">
        <v>409</v>
      </c>
      <c r="D372" s="84" t="s">
        <v>203</v>
      </c>
      <c r="E372" s="84" t="s">
        <v>203</v>
      </c>
      <c r="F372" s="84" t="s">
        <v>203</v>
      </c>
      <c r="G372" s="84" t="s">
        <v>203</v>
      </c>
      <c r="H372" s="85">
        <v>34000</v>
      </c>
      <c r="I372" s="85">
        <v>34000</v>
      </c>
      <c r="J372" s="83"/>
      <c r="K372" s="83"/>
    </row>
    <row r="373" spans="1:11" ht="13" x14ac:dyDescent="0.15">
      <c r="A373" s="82">
        <v>121022</v>
      </c>
      <c r="B373" s="82">
        <v>521700</v>
      </c>
      <c r="C373" s="84" t="s">
        <v>317</v>
      </c>
      <c r="D373" s="85">
        <v>10222</v>
      </c>
      <c r="E373" s="85">
        <v>9024</v>
      </c>
      <c r="F373" s="85">
        <v>10063</v>
      </c>
      <c r="G373" s="85">
        <v>9000</v>
      </c>
      <c r="H373" s="85">
        <v>10000</v>
      </c>
      <c r="I373" s="85">
        <v>10000</v>
      </c>
      <c r="J373" s="83"/>
      <c r="K373" s="83"/>
    </row>
    <row r="374" spans="1:11" ht="13" x14ac:dyDescent="0.15">
      <c r="A374" s="82">
        <v>121022</v>
      </c>
      <c r="B374" s="82">
        <v>521800</v>
      </c>
      <c r="C374" s="84" t="s">
        <v>318</v>
      </c>
      <c r="D374" s="85">
        <v>25504.16</v>
      </c>
      <c r="E374" s="85">
        <v>31873.68</v>
      </c>
      <c r="F374" s="85">
        <v>22078</v>
      </c>
      <c r="G374" s="85">
        <v>27500</v>
      </c>
      <c r="H374" s="85">
        <v>55500</v>
      </c>
      <c r="I374" s="85">
        <v>55500</v>
      </c>
      <c r="J374" s="83"/>
      <c r="K374" s="83"/>
    </row>
    <row r="375" spans="1:11" ht="13" x14ac:dyDescent="0.15">
      <c r="A375" s="82">
        <v>121022</v>
      </c>
      <c r="B375" s="82">
        <v>521900</v>
      </c>
      <c r="C375" s="84" t="s">
        <v>319</v>
      </c>
      <c r="D375" s="85">
        <v>9011.64</v>
      </c>
      <c r="E375" s="85">
        <v>7960.1</v>
      </c>
      <c r="F375" s="85">
        <v>2546.9899999999998</v>
      </c>
      <c r="G375" s="85">
        <v>3000</v>
      </c>
      <c r="H375" s="85">
        <v>3000</v>
      </c>
      <c r="I375" s="85">
        <v>3000</v>
      </c>
      <c r="J375" s="83"/>
      <c r="K375" s="83"/>
    </row>
    <row r="376" spans="1:11" ht="13" x14ac:dyDescent="0.15">
      <c r="A376" s="82">
        <v>121022</v>
      </c>
      <c r="B376" s="82">
        <v>521901</v>
      </c>
      <c r="C376" s="84" t="s">
        <v>320</v>
      </c>
      <c r="D376" s="85">
        <v>15293.2</v>
      </c>
      <c r="E376" s="85">
        <v>52740.88</v>
      </c>
      <c r="F376" s="85">
        <v>9550.4</v>
      </c>
      <c r="G376" s="85">
        <v>6500</v>
      </c>
      <c r="H376" s="85">
        <v>15250</v>
      </c>
      <c r="I376" s="85">
        <v>15250</v>
      </c>
      <c r="J376" s="83"/>
      <c r="K376" s="83"/>
    </row>
    <row r="377" spans="1:11" ht="13" x14ac:dyDescent="0.15">
      <c r="A377" s="82">
        <v>121022</v>
      </c>
      <c r="B377" s="82">
        <v>522500</v>
      </c>
      <c r="C377" s="84" t="s">
        <v>325</v>
      </c>
      <c r="D377" s="85">
        <v>2202.4699999999998</v>
      </c>
      <c r="E377" s="85">
        <v>1990.77</v>
      </c>
      <c r="F377" s="85">
        <v>2188.7399999999998</v>
      </c>
      <c r="G377" s="85">
        <v>1960</v>
      </c>
      <c r="H377" s="85">
        <v>2188</v>
      </c>
      <c r="I377" s="85">
        <v>2188</v>
      </c>
      <c r="J377" s="83"/>
      <c r="K377" s="83"/>
    </row>
    <row r="378" spans="1:11" ht="13" x14ac:dyDescent="0.15">
      <c r="A378" s="82">
        <v>121022</v>
      </c>
      <c r="B378" s="82">
        <v>523200</v>
      </c>
      <c r="C378" s="84" t="s">
        <v>526</v>
      </c>
      <c r="D378" s="85">
        <v>2142.46</v>
      </c>
      <c r="E378" s="85">
        <v>235.73</v>
      </c>
      <c r="F378" s="85">
        <v>19.77</v>
      </c>
      <c r="G378" s="85">
        <v>400</v>
      </c>
      <c r="H378" s="85">
        <v>400</v>
      </c>
      <c r="I378" s="85">
        <v>400</v>
      </c>
      <c r="J378" s="83"/>
      <c r="K378" s="83"/>
    </row>
    <row r="379" spans="1:11" ht="13" x14ac:dyDescent="0.15">
      <c r="A379" s="82">
        <v>121022</v>
      </c>
      <c r="B379" s="82">
        <v>524100</v>
      </c>
      <c r="C379" s="84" t="s">
        <v>527</v>
      </c>
      <c r="D379" s="85">
        <v>34633.4</v>
      </c>
      <c r="E379" s="85">
        <v>34611.160000000003</v>
      </c>
      <c r="F379" s="85">
        <v>41969.43</v>
      </c>
      <c r="G379" s="85">
        <v>44473</v>
      </c>
      <c r="H379" s="85">
        <v>72473</v>
      </c>
      <c r="I379" s="85">
        <v>72473</v>
      </c>
      <c r="J379" s="83"/>
      <c r="K379" s="83"/>
    </row>
    <row r="380" spans="1:11" ht="13" x14ac:dyDescent="0.15">
      <c r="A380" s="82">
        <v>121022</v>
      </c>
      <c r="B380" s="82">
        <v>540000</v>
      </c>
      <c r="C380" s="84" t="s">
        <v>514</v>
      </c>
      <c r="D380" s="84" t="s">
        <v>203</v>
      </c>
      <c r="E380" s="84" t="s">
        <v>203</v>
      </c>
      <c r="F380" s="85">
        <v>2180.34</v>
      </c>
      <c r="G380" s="85">
        <v>4000</v>
      </c>
      <c r="H380" s="85">
        <v>4000</v>
      </c>
      <c r="I380" s="85">
        <v>4000</v>
      </c>
      <c r="J380" s="83"/>
      <c r="K380" s="83"/>
    </row>
    <row r="381" spans="1:11" ht="13" x14ac:dyDescent="0.15">
      <c r="A381" s="82">
        <v>121022</v>
      </c>
      <c r="B381" s="82">
        <v>540140</v>
      </c>
      <c r="C381" s="84" t="s">
        <v>528</v>
      </c>
      <c r="D381" s="85">
        <v>2196.0500000000002</v>
      </c>
      <c r="E381" s="85">
        <v>5301.46</v>
      </c>
      <c r="F381" s="85">
        <v>6602.45</v>
      </c>
      <c r="G381" s="85">
        <v>3000</v>
      </c>
      <c r="H381" s="85">
        <v>3000</v>
      </c>
      <c r="I381" s="85">
        <v>3000</v>
      </c>
      <c r="J381" s="83"/>
      <c r="K381" s="83"/>
    </row>
    <row r="382" spans="1:11" ht="13" x14ac:dyDescent="0.15">
      <c r="A382" s="82">
        <v>121022</v>
      </c>
      <c r="B382" s="82">
        <v>540220</v>
      </c>
      <c r="C382" s="84" t="s">
        <v>328</v>
      </c>
      <c r="D382" s="85">
        <v>4783.63</v>
      </c>
      <c r="E382" s="85">
        <v>2563.17</v>
      </c>
      <c r="F382" s="85">
        <v>2050.08</v>
      </c>
      <c r="G382" s="85">
        <v>4000</v>
      </c>
      <c r="H382" s="85">
        <v>3200</v>
      </c>
      <c r="I382" s="85">
        <v>3200</v>
      </c>
      <c r="J382" s="83"/>
      <c r="K382" s="83"/>
    </row>
    <row r="383" spans="1:11" ht="13" x14ac:dyDescent="0.15">
      <c r="A383" s="82">
        <v>121022</v>
      </c>
      <c r="B383" s="82">
        <v>540230</v>
      </c>
      <c r="C383" s="84" t="s">
        <v>529</v>
      </c>
      <c r="D383" s="85">
        <v>254.7</v>
      </c>
      <c r="E383" s="85">
        <v>226.42</v>
      </c>
      <c r="F383" s="84" t="s">
        <v>203</v>
      </c>
      <c r="G383" s="85">
        <v>700</v>
      </c>
      <c r="H383" s="85">
        <v>700</v>
      </c>
      <c r="I383" s="85">
        <v>700</v>
      </c>
      <c r="J383" s="83"/>
      <c r="K383" s="83"/>
    </row>
    <row r="384" spans="1:11" ht="13" x14ac:dyDescent="0.15">
      <c r="A384" s="82">
        <v>121022</v>
      </c>
      <c r="B384" s="82">
        <v>540251</v>
      </c>
      <c r="C384" s="84" t="s">
        <v>530</v>
      </c>
      <c r="D384" s="85">
        <v>90.42</v>
      </c>
      <c r="E384" s="84" t="s">
        <v>203</v>
      </c>
      <c r="F384" s="85">
        <v>56.09</v>
      </c>
      <c r="G384" s="85">
        <v>100</v>
      </c>
      <c r="H384" s="85">
        <v>100</v>
      </c>
      <c r="I384" s="85">
        <v>100</v>
      </c>
      <c r="J384" s="83"/>
      <c r="K384" s="83"/>
    </row>
    <row r="385" spans="1:11" ht="13" x14ac:dyDescent="0.15">
      <c r="A385" s="82">
        <v>121022</v>
      </c>
      <c r="B385" s="82">
        <v>540280</v>
      </c>
      <c r="C385" s="84" t="s">
        <v>531</v>
      </c>
      <c r="D385" s="84" t="s">
        <v>203</v>
      </c>
      <c r="E385" s="84" t="s">
        <v>203</v>
      </c>
      <c r="F385" s="84" t="s">
        <v>203</v>
      </c>
      <c r="G385" s="84" t="s">
        <v>203</v>
      </c>
      <c r="H385" s="84" t="s">
        <v>203</v>
      </c>
      <c r="I385" s="84" t="s">
        <v>203</v>
      </c>
      <c r="J385" s="83"/>
      <c r="K385" s="83"/>
    </row>
    <row r="386" spans="1:11" ht="13" x14ac:dyDescent="0.15">
      <c r="A386" s="82">
        <v>121022</v>
      </c>
      <c r="B386" s="82">
        <v>570010</v>
      </c>
      <c r="C386" s="84" t="s">
        <v>382</v>
      </c>
      <c r="D386" s="85">
        <v>66.900000000000006</v>
      </c>
      <c r="E386" s="84" t="s">
        <v>203</v>
      </c>
      <c r="F386" s="84" t="s">
        <v>203</v>
      </c>
      <c r="G386" s="85">
        <v>100</v>
      </c>
      <c r="H386" s="85">
        <v>100</v>
      </c>
      <c r="I386" s="85">
        <v>100</v>
      </c>
      <c r="J386" s="83"/>
      <c r="K386" s="83"/>
    </row>
    <row r="387" spans="1:11" ht="13" x14ac:dyDescent="0.15">
      <c r="A387" s="86"/>
      <c r="B387" s="86"/>
      <c r="C387" s="83"/>
      <c r="D387" s="83"/>
      <c r="E387" s="83"/>
      <c r="F387" s="83"/>
      <c r="G387" s="83"/>
      <c r="H387" s="83"/>
      <c r="I387" s="83"/>
      <c r="J387" s="83"/>
      <c r="K387" s="83"/>
    </row>
    <row r="388" spans="1:11" ht="13" x14ac:dyDescent="0.15">
      <c r="A388" s="82" t="s">
        <v>313</v>
      </c>
      <c r="B388" s="96" t="s">
        <v>532</v>
      </c>
      <c r="C388" s="95"/>
      <c r="D388" s="85">
        <v>211715.6</v>
      </c>
      <c r="E388" s="85">
        <v>242473.95</v>
      </c>
      <c r="F388" s="85">
        <v>241634.28</v>
      </c>
      <c r="G388" s="85">
        <v>231994</v>
      </c>
      <c r="H388" s="85">
        <v>348532</v>
      </c>
      <c r="I388" s="85">
        <v>348532</v>
      </c>
      <c r="J388" s="83"/>
      <c r="K388" s="83"/>
    </row>
    <row r="389" spans="1:11" ht="13" x14ac:dyDescent="0.15">
      <c r="A389" s="86"/>
      <c r="B389" s="86"/>
      <c r="C389" s="83"/>
      <c r="D389" s="83"/>
      <c r="E389" s="83"/>
      <c r="F389" s="83"/>
      <c r="G389" s="83"/>
      <c r="H389" s="83"/>
      <c r="I389" s="83"/>
      <c r="J389" s="83"/>
      <c r="K389" s="83"/>
    </row>
    <row r="390" spans="1:11" ht="13" x14ac:dyDescent="0.15">
      <c r="A390" s="87" t="s">
        <v>313</v>
      </c>
      <c r="B390" s="87" t="s">
        <v>533</v>
      </c>
      <c r="C390" s="89"/>
      <c r="D390" s="88">
        <v>2454567.4700000002</v>
      </c>
      <c r="E390" s="88">
        <v>2630179.9700000002</v>
      </c>
      <c r="F390" s="88">
        <v>2642826.3199999998</v>
      </c>
      <c r="G390" s="88">
        <v>2674693</v>
      </c>
      <c r="H390" s="88">
        <v>2647318</v>
      </c>
      <c r="I390" s="88">
        <v>2647318</v>
      </c>
      <c r="J390" s="89"/>
      <c r="K390" s="89"/>
    </row>
    <row r="391" spans="1:11" ht="13" x14ac:dyDescent="0.15">
      <c r="A391" s="86"/>
      <c r="B391" s="86"/>
      <c r="C391" s="83"/>
      <c r="D391" s="83"/>
      <c r="E391" s="83"/>
      <c r="F391" s="83"/>
      <c r="G391" s="83"/>
      <c r="H391" s="83"/>
      <c r="I391" s="83"/>
      <c r="J391" s="83"/>
      <c r="K391" s="83"/>
    </row>
    <row r="392" spans="1:11" ht="13" x14ac:dyDescent="0.15">
      <c r="A392" s="82">
        <v>121042</v>
      </c>
      <c r="B392" s="96" t="s">
        <v>534</v>
      </c>
      <c r="C392" s="95"/>
      <c r="D392" s="83"/>
      <c r="E392" s="83"/>
      <c r="F392" s="83"/>
      <c r="G392" s="83"/>
      <c r="H392" s="83"/>
      <c r="I392" s="83"/>
      <c r="J392" s="83"/>
      <c r="K392" s="83"/>
    </row>
    <row r="393" spans="1:11" ht="13" x14ac:dyDescent="0.15">
      <c r="A393" s="82">
        <v>121042</v>
      </c>
      <c r="B393" s="82">
        <v>521220</v>
      </c>
      <c r="C393" s="84" t="s">
        <v>535</v>
      </c>
      <c r="D393" s="85">
        <v>21311.32</v>
      </c>
      <c r="E393" s="85">
        <v>8267</v>
      </c>
      <c r="F393" s="85">
        <v>31627.45</v>
      </c>
      <c r="G393" s="85">
        <v>16524</v>
      </c>
      <c r="H393" s="85">
        <v>16524</v>
      </c>
      <c r="I393" s="85">
        <v>16524</v>
      </c>
      <c r="J393" s="83"/>
      <c r="K393" s="83"/>
    </row>
    <row r="394" spans="1:11" ht="13" x14ac:dyDescent="0.15">
      <c r="A394" s="82">
        <v>121042</v>
      </c>
      <c r="B394" s="82">
        <v>521230</v>
      </c>
      <c r="C394" s="84" t="s">
        <v>536</v>
      </c>
      <c r="D394" s="85">
        <v>58454.77</v>
      </c>
      <c r="E394" s="84" t="s">
        <v>203</v>
      </c>
      <c r="F394" s="85">
        <v>32863.949999999997</v>
      </c>
      <c r="G394" s="85">
        <v>40000</v>
      </c>
      <c r="H394" s="85">
        <v>40000</v>
      </c>
      <c r="I394" s="85">
        <v>40000</v>
      </c>
      <c r="J394" s="83"/>
      <c r="K394" s="83"/>
    </row>
    <row r="395" spans="1:11" ht="13" x14ac:dyDescent="0.15">
      <c r="A395" s="82">
        <v>121042</v>
      </c>
      <c r="B395" s="82">
        <v>521240</v>
      </c>
      <c r="C395" s="84" t="s">
        <v>537</v>
      </c>
      <c r="D395" s="85">
        <v>2923</v>
      </c>
      <c r="E395" s="85">
        <v>2635.55</v>
      </c>
      <c r="F395" s="85">
        <v>6267.55</v>
      </c>
      <c r="G395" s="85">
        <v>8500</v>
      </c>
      <c r="H395" s="85">
        <v>8500</v>
      </c>
      <c r="I395" s="85">
        <v>8500</v>
      </c>
      <c r="J395" s="83"/>
      <c r="K395" s="83"/>
    </row>
    <row r="396" spans="1:11" ht="13" x14ac:dyDescent="0.15">
      <c r="A396" s="86"/>
      <c r="B396" s="86"/>
      <c r="C396" s="83"/>
      <c r="D396" s="83"/>
      <c r="E396" s="83"/>
      <c r="F396" s="83"/>
      <c r="G396" s="83"/>
      <c r="H396" s="83"/>
      <c r="I396" s="83"/>
      <c r="J396" s="83"/>
      <c r="K396" s="83"/>
    </row>
    <row r="397" spans="1:11" ht="13" x14ac:dyDescent="0.15">
      <c r="A397" s="87" t="s">
        <v>313</v>
      </c>
      <c r="B397" s="97" t="s">
        <v>538</v>
      </c>
      <c r="C397" s="95"/>
      <c r="D397" s="88">
        <v>82689.09</v>
      </c>
      <c r="E397" s="88">
        <v>10902.55</v>
      </c>
      <c r="F397" s="88">
        <v>70758.95</v>
      </c>
      <c r="G397" s="88">
        <v>65024</v>
      </c>
      <c r="H397" s="88">
        <v>65024</v>
      </c>
      <c r="I397" s="88">
        <v>65024</v>
      </c>
      <c r="J397" s="89"/>
      <c r="K397" s="89"/>
    </row>
    <row r="398" spans="1:11" ht="13" x14ac:dyDescent="0.15">
      <c r="A398" s="86"/>
      <c r="B398" s="86"/>
      <c r="C398" s="83"/>
      <c r="D398" s="83"/>
      <c r="E398" s="83"/>
      <c r="F398" s="83"/>
      <c r="G398" s="83"/>
      <c r="H398" s="83"/>
      <c r="I398" s="83"/>
      <c r="J398" s="83"/>
      <c r="K398" s="83"/>
    </row>
    <row r="399" spans="1:11" ht="13" x14ac:dyDescent="0.15">
      <c r="A399" s="82">
        <v>121051</v>
      </c>
      <c r="B399" s="96" t="s">
        <v>539</v>
      </c>
      <c r="C399" s="95"/>
      <c r="D399" s="83"/>
      <c r="E399" s="83"/>
      <c r="F399" s="83"/>
      <c r="G399" s="83"/>
      <c r="H399" s="83"/>
      <c r="I399" s="83"/>
      <c r="J399" s="83"/>
      <c r="K399" s="83"/>
    </row>
    <row r="400" spans="1:11" ht="13" x14ac:dyDescent="0.15">
      <c r="A400" s="82">
        <v>121051</v>
      </c>
      <c r="B400" s="82">
        <v>510100</v>
      </c>
      <c r="C400" s="84" t="s">
        <v>540</v>
      </c>
      <c r="D400" s="84" t="s">
        <v>203</v>
      </c>
      <c r="E400" s="84" t="s">
        <v>203</v>
      </c>
      <c r="F400" s="84" t="s">
        <v>203</v>
      </c>
      <c r="G400" s="84" t="s">
        <v>203</v>
      </c>
      <c r="H400" s="84" t="s">
        <v>203</v>
      </c>
      <c r="I400" s="84" t="s">
        <v>203</v>
      </c>
      <c r="J400" s="83"/>
      <c r="K400" s="83"/>
    </row>
    <row r="401" spans="1:11" ht="13" x14ac:dyDescent="0.15">
      <c r="A401" s="86"/>
      <c r="B401" s="86"/>
      <c r="C401" s="83"/>
      <c r="D401" s="83"/>
      <c r="E401" s="83"/>
      <c r="F401" s="83"/>
      <c r="G401" s="83"/>
      <c r="H401" s="83"/>
      <c r="I401" s="83"/>
      <c r="J401" s="83"/>
      <c r="K401" s="83"/>
    </row>
    <row r="402" spans="1:11" ht="13" x14ac:dyDescent="0.15">
      <c r="A402" s="82" t="s">
        <v>313</v>
      </c>
      <c r="B402" s="96" t="s">
        <v>541</v>
      </c>
      <c r="C402" s="95"/>
      <c r="D402" s="84" t="s">
        <v>203</v>
      </c>
      <c r="E402" s="84" t="s">
        <v>203</v>
      </c>
      <c r="F402" s="84" t="s">
        <v>203</v>
      </c>
      <c r="G402" s="84" t="s">
        <v>203</v>
      </c>
      <c r="H402" s="84" t="s">
        <v>203</v>
      </c>
      <c r="I402" s="84" t="s">
        <v>203</v>
      </c>
      <c r="J402" s="83"/>
      <c r="K402" s="83"/>
    </row>
    <row r="403" spans="1:11" ht="13" x14ac:dyDescent="0.15">
      <c r="A403" s="86"/>
      <c r="B403" s="86"/>
      <c r="C403" s="83"/>
      <c r="D403" s="83"/>
      <c r="E403" s="83"/>
      <c r="F403" s="83"/>
      <c r="G403" s="83"/>
      <c r="H403" s="83"/>
      <c r="I403" s="83"/>
      <c r="J403" s="83"/>
      <c r="K403" s="83"/>
    </row>
    <row r="404" spans="1:11" ht="13" x14ac:dyDescent="0.15">
      <c r="A404" s="82">
        <v>121052</v>
      </c>
      <c r="B404" s="96" t="s">
        <v>542</v>
      </c>
      <c r="C404" s="95"/>
      <c r="D404" s="83"/>
      <c r="E404" s="83"/>
      <c r="F404" s="83"/>
      <c r="G404" s="83"/>
      <c r="H404" s="83"/>
      <c r="I404" s="83"/>
      <c r="J404" s="83"/>
      <c r="K404" s="83"/>
    </row>
    <row r="405" spans="1:11" ht="13" x14ac:dyDescent="0.15">
      <c r="A405" s="82">
        <v>121052</v>
      </c>
      <c r="B405" s="82">
        <v>524100</v>
      </c>
      <c r="C405" s="84" t="s">
        <v>527</v>
      </c>
      <c r="D405" s="84" t="s">
        <v>203</v>
      </c>
      <c r="E405" s="84" t="s">
        <v>203</v>
      </c>
      <c r="F405" s="84" t="s">
        <v>203</v>
      </c>
      <c r="G405" s="84" t="s">
        <v>203</v>
      </c>
      <c r="H405" s="84" t="s">
        <v>203</v>
      </c>
      <c r="I405" s="84" t="s">
        <v>203</v>
      </c>
      <c r="J405" s="83"/>
      <c r="K405" s="83"/>
    </row>
    <row r="406" spans="1:11" ht="13" x14ac:dyDescent="0.15">
      <c r="A406" s="82">
        <v>121052</v>
      </c>
      <c r="B406" s="82">
        <v>580055</v>
      </c>
      <c r="C406" s="84" t="s">
        <v>543</v>
      </c>
      <c r="D406" s="84" t="s">
        <v>203</v>
      </c>
      <c r="E406" s="84" t="s">
        <v>203</v>
      </c>
      <c r="F406" s="84" t="s">
        <v>203</v>
      </c>
      <c r="G406" s="84" t="s">
        <v>203</v>
      </c>
      <c r="H406" s="84" t="s">
        <v>203</v>
      </c>
      <c r="I406" s="84" t="s">
        <v>203</v>
      </c>
      <c r="J406" s="83"/>
      <c r="K406" s="83"/>
    </row>
    <row r="407" spans="1:11" ht="13" x14ac:dyDescent="0.15">
      <c r="A407" s="86"/>
      <c r="B407" s="86"/>
      <c r="C407" s="83"/>
      <c r="D407" s="83"/>
      <c r="E407" s="83"/>
      <c r="F407" s="83"/>
      <c r="G407" s="83"/>
      <c r="H407" s="83"/>
      <c r="I407" s="83"/>
      <c r="J407" s="83"/>
      <c r="K407" s="83"/>
    </row>
    <row r="408" spans="1:11" ht="13" x14ac:dyDescent="0.15">
      <c r="A408" s="82" t="s">
        <v>313</v>
      </c>
      <c r="B408" s="96" t="s">
        <v>544</v>
      </c>
      <c r="C408" s="95"/>
      <c r="D408" s="84" t="s">
        <v>203</v>
      </c>
      <c r="E408" s="84" t="s">
        <v>203</v>
      </c>
      <c r="F408" s="84" t="s">
        <v>203</v>
      </c>
      <c r="G408" s="84" t="s">
        <v>203</v>
      </c>
      <c r="H408" s="84" t="s">
        <v>203</v>
      </c>
      <c r="I408" s="84" t="s">
        <v>203</v>
      </c>
      <c r="J408" s="83"/>
      <c r="K408" s="83"/>
    </row>
    <row r="409" spans="1:11" ht="13" x14ac:dyDescent="0.15">
      <c r="A409" s="86"/>
      <c r="B409" s="86"/>
      <c r="C409" s="83"/>
      <c r="D409" s="83"/>
      <c r="E409" s="83"/>
      <c r="F409" s="83"/>
      <c r="G409" s="83"/>
      <c r="H409" s="83"/>
      <c r="I409" s="83"/>
      <c r="J409" s="83"/>
      <c r="K409" s="83"/>
    </row>
    <row r="410" spans="1:11" ht="13" x14ac:dyDescent="0.15">
      <c r="A410" s="82">
        <v>220</v>
      </c>
      <c r="B410" s="96" t="s">
        <v>545</v>
      </c>
      <c r="C410" s="95"/>
      <c r="D410" s="83"/>
      <c r="E410" s="83"/>
      <c r="F410" s="83"/>
      <c r="G410" s="83"/>
      <c r="H410" s="83"/>
      <c r="I410" s="83"/>
      <c r="J410" s="83"/>
      <c r="K410" s="83"/>
    </row>
    <row r="411" spans="1:11" ht="13" x14ac:dyDescent="0.15">
      <c r="A411" s="82">
        <v>122061</v>
      </c>
      <c r="B411" s="96" t="s">
        <v>546</v>
      </c>
      <c r="C411" s="95"/>
      <c r="D411" s="83"/>
      <c r="E411" s="83"/>
      <c r="F411" s="83"/>
      <c r="G411" s="83"/>
      <c r="H411" s="83"/>
      <c r="I411" s="83"/>
      <c r="J411" s="83"/>
      <c r="K411" s="83"/>
    </row>
    <row r="412" spans="1:11" ht="13" x14ac:dyDescent="0.15">
      <c r="A412" s="82">
        <v>122061</v>
      </c>
      <c r="B412" s="82">
        <v>510100</v>
      </c>
      <c r="C412" s="84" t="s">
        <v>547</v>
      </c>
      <c r="D412" s="85">
        <v>173737.42</v>
      </c>
      <c r="E412" s="85">
        <v>117125.75</v>
      </c>
      <c r="F412" s="85">
        <v>144999.92000000001</v>
      </c>
      <c r="G412" s="85">
        <v>157058</v>
      </c>
      <c r="H412" s="84" t="s">
        <v>203</v>
      </c>
      <c r="I412" s="84" t="s">
        <v>203</v>
      </c>
      <c r="J412" s="83"/>
      <c r="K412" s="83"/>
    </row>
    <row r="413" spans="1:11" ht="13" x14ac:dyDescent="0.15">
      <c r="A413" s="82">
        <v>122061</v>
      </c>
      <c r="B413" s="82">
        <v>510110</v>
      </c>
      <c r="C413" s="84" t="s">
        <v>548</v>
      </c>
      <c r="D413" s="84" t="s">
        <v>203</v>
      </c>
      <c r="E413" s="84" t="s">
        <v>203</v>
      </c>
      <c r="F413" s="84" t="s">
        <v>203</v>
      </c>
      <c r="G413" s="84" t="s">
        <v>203</v>
      </c>
      <c r="H413" s="84" t="s">
        <v>203</v>
      </c>
      <c r="I413" s="84" t="s">
        <v>203</v>
      </c>
      <c r="J413" s="83"/>
      <c r="K413" s="83"/>
    </row>
    <row r="414" spans="1:11" ht="13" x14ac:dyDescent="0.15">
      <c r="A414" s="82">
        <v>122061</v>
      </c>
      <c r="B414" s="82">
        <v>510130</v>
      </c>
      <c r="C414" s="84" t="s">
        <v>549</v>
      </c>
      <c r="D414" s="85">
        <v>1000</v>
      </c>
      <c r="E414" s="84" t="s">
        <v>203</v>
      </c>
      <c r="F414" s="84" t="s">
        <v>203</v>
      </c>
      <c r="G414" s="84" t="s">
        <v>203</v>
      </c>
      <c r="H414" s="84" t="s">
        <v>203</v>
      </c>
      <c r="I414" s="84" t="s">
        <v>203</v>
      </c>
      <c r="J414" s="83"/>
      <c r="K414" s="83"/>
    </row>
    <row r="415" spans="1:11" ht="13" x14ac:dyDescent="0.15">
      <c r="A415" s="86"/>
      <c r="B415" s="86"/>
      <c r="C415" s="83"/>
      <c r="D415" s="83"/>
      <c r="E415" s="83"/>
      <c r="F415" s="83"/>
      <c r="G415" s="83"/>
      <c r="H415" s="83"/>
      <c r="I415" s="83"/>
      <c r="J415" s="83"/>
      <c r="K415" s="83"/>
    </row>
    <row r="416" spans="1:11" ht="13" x14ac:dyDescent="0.15">
      <c r="A416" s="82" t="s">
        <v>313</v>
      </c>
      <c r="B416" s="96" t="s">
        <v>550</v>
      </c>
      <c r="C416" s="95"/>
      <c r="D416" s="85">
        <v>174737.42</v>
      </c>
      <c r="E416" s="85">
        <v>117125.75</v>
      </c>
      <c r="F416" s="85">
        <v>144999.92000000001</v>
      </c>
      <c r="G416" s="85">
        <v>157058</v>
      </c>
      <c r="H416" s="84" t="s">
        <v>203</v>
      </c>
      <c r="I416" s="84" t="s">
        <v>203</v>
      </c>
      <c r="J416" s="83"/>
      <c r="K416" s="83"/>
    </row>
    <row r="417" spans="1:11" ht="13" x14ac:dyDescent="0.15">
      <c r="A417" s="86"/>
      <c r="B417" s="86"/>
      <c r="C417" s="83"/>
      <c r="D417" s="83"/>
      <c r="E417" s="83"/>
      <c r="F417" s="83"/>
      <c r="G417" s="83"/>
      <c r="H417" s="83"/>
      <c r="I417" s="83"/>
      <c r="J417" s="83"/>
      <c r="K417" s="83"/>
    </row>
    <row r="418" spans="1:11" ht="13" x14ac:dyDescent="0.15">
      <c r="A418" s="82">
        <v>122062</v>
      </c>
      <c r="B418" s="96" t="s">
        <v>551</v>
      </c>
      <c r="C418" s="95"/>
      <c r="D418" s="83"/>
      <c r="E418" s="83"/>
      <c r="F418" s="83"/>
      <c r="G418" s="83"/>
      <c r="H418" s="83"/>
      <c r="I418" s="83"/>
      <c r="J418" s="83"/>
      <c r="K418" s="83"/>
    </row>
    <row r="419" spans="1:11" ht="13" x14ac:dyDescent="0.15">
      <c r="A419" s="82">
        <v>122062</v>
      </c>
      <c r="B419" s="82">
        <v>521700</v>
      </c>
      <c r="C419" s="84" t="s">
        <v>317</v>
      </c>
      <c r="D419" s="85">
        <v>639</v>
      </c>
      <c r="E419" s="85">
        <v>645.84</v>
      </c>
      <c r="F419" s="85">
        <v>1149</v>
      </c>
      <c r="G419" s="85">
        <v>1185</v>
      </c>
      <c r="H419" s="84" t="s">
        <v>203</v>
      </c>
      <c r="I419" s="84" t="s">
        <v>203</v>
      </c>
      <c r="J419" s="83"/>
      <c r="K419" s="83"/>
    </row>
    <row r="420" spans="1:11" ht="13" x14ac:dyDescent="0.15">
      <c r="A420" s="82">
        <v>122062</v>
      </c>
      <c r="B420" s="82">
        <v>521800</v>
      </c>
      <c r="C420" s="84" t="s">
        <v>318</v>
      </c>
      <c r="D420" s="85">
        <v>1326</v>
      </c>
      <c r="E420" s="85">
        <v>528</v>
      </c>
      <c r="F420" s="85">
        <v>2106.6799999999998</v>
      </c>
      <c r="G420" s="85">
        <v>2500</v>
      </c>
      <c r="H420" s="84" t="s">
        <v>203</v>
      </c>
      <c r="I420" s="84" t="s">
        <v>203</v>
      </c>
      <c r="J420" s="83"/>
      <c r="K420" s="83"/>
    </row>
    <row r="421" spans="1:11" ht="13" x14ac:dyDescent="0.15">
      <c r="A421" s="82">
        <v>122062</v>
      </c>
      <c r="B421" s="82">
        <v>522500</v>
      </c>
      <c r="C421" s="84" t="s">
        <v>318</v>
      </c>
      <c r="D421" s="85">
        <v>137.76</v>
      </c>
      <c r="E421" s="85">
        <v>260.02999999999997</v>
      </c>
      <c r="F421" s="85">
        <v>199.27</v>
      </c>
      <c r="G421" s="85">
        <v>360</v>
      </c>
      <c r="H421" s="84" t="s">
        <v>203</v>
      </c>
      <c r="I421" s="84" t="s">
        <v>203</v>
      </c>
      <c r="J421" s="83"/>
      <c r="K421" s="83"/>
    </row>
    <row r="422" spans="1:11" ht="13" x14ac:dyDescent="0.15">
      <c r="A422" s="82">
        <v>122062</v>
      </c>
      <c r="B422" s="82">
        <v>524100</v>
      </c>
      <c r="C422" s="84" t="s">
        <v>527</v>
      </c>
      <c r="D422" s="85">
        <v>753.99</v>
      </c>
      <c r="E422" s="85">
        <v>1042.22</v>
      </c>
      <c r="F422" s="85">
        <v>933.12</v>
      </c>
      <c r="G422" s="85">
        <v>1500</v>
      </c>
      <c r="H422" s="84" t="s">
        <v>203</v>
      </c>
      <c r="I422" s="84" t="s">
        <v>203</v>
      </c>
      <c r="J422" s="83"/>
      <c r="K422" s="83"/>
    </row>
    <row r="423" spans="1:11" ht="13" x14ac:dyDescent="0.15">
      <c r="A423" s="82">
        <v>122062</v>
      </c>
      <c r="B423" s="82">
        <v>540220</v>
      </c>
      <c r="C423" s="84" t="s">
        <v>328</v>
      </c>
      <c r="D423" s="85">
        <v>1252.1199999999999</v>
      </c>
      <c r="E423" s="85">
        <v>1653.4</v>
      </c>
      <c r="F423" s="85">
        <v>1521.3</v>
      </c>
      <c r="G423" s="85">
        <v>1500</v>
      </c>
      <c r="H423" s="84" t="s">
        <v>203</v>
      </c>
      <c r="I423" s="84" t="s">
        <v>203</v>
      </c>
      <c r="J423" s="83"/>
      <c r="K423" s="83"/>
    </row>
    <row r="424" spans="1:11" ht="13" x14ac:dyDescent="0.15">
      <c r="A424" s="82">
        <v>122062</v>
      </c>
      <c r="B424" s="82">
        <v>570010</v>
      </c>
      <c r="C424" s="84" t="s">
        <v>382</v>
      </c>
      <c r="D424" s="85">
        <v>257</v>
      </c>
      <c r="E424" s="85">
        <v>321.41000000000003</v>
      </c>
      <c r="F424" s="85">
        <v>33.51</v>
      </c>
      <c r="G424" s="85">
        <v>575</v>
      </c>
      <c r="H424" s="84" t="s">
        <v>203</v>
      </c>
      <c r="I424" s="84" t="s">
        <v>203</v>
      </c>
      <c r="J424" s="83"/>
      <c r="K424" s="83"/>
    </row>
    <row r="425" spans="1:11" ht="13" x14ac:dyDescent="0.15">
      <c r="A425" s="86"/>
      <c r="B425" s="86"/>
      <c r="C425" s="83"/>
      <c r="D425" s="83"/>
      <c r="E425" s="83"/>
      <c r="F425" s="83"/>
      <c r="G425" s="83"/>
      <c r="H425" s="83"/>
      <c r="I425" s="83"/>
      <c r="J425" s="83"/>
      <c r="K425" s="83"/>
    </row>
    <row r="426" spans="1:11" ht="13" x14ac:dyDescent="0.15">
      <c r="A426" s="82" t="s">
        <v>313</v>
      </c>
      <c r="B426" s="96" t="s">
        <v>552</v>
      </c>
      <c r="C426" s="95"/>
      <c r="D426" s="85">
        <v>4365.87</v>
      </c>
      <c r="E426" s="85">
        <v>4450.8999999999996</v>
      </c>
      <c r="F426" s="85">
        <v>5942.88</v>
      </c>
      <c r="G426" s="85">
        <v>7620</v>
      </c>
      <c r="H426" s="84" t="s">
        <v>203</v>
      </c>
      <c r="I426" s="84" t="s">
        <v>203</v>
      </c>
      <c r="J426" s="83"/>
      <c r="K426" s="83"/>
    </row>
    <row r="427" spans="1:11" ht="13" x14ac:dyDescent="0.15">
      <c r="A427" s="86"/>
      <c r="B427" s="86"/>
      <c r="C427" s="83"/>
      <c r="D427" s="83"/>
      <c r="E427" s="83"/>
      <c r="F427" s="83"/>
      <c r="G427" s="83"/>
      <c r="H427" s="83"/>
      <c r="I427" s="83"/>
      <c r="J427" s="83"/>
      <c r="K427" s="83"/>
    </row>
    <row r="428" spans="1:11" ht="13" x14ac:dyDescent="0.15">
      <c r="A428" s="82">
        <v>122071</v>
      </c>
      <c r="B428" s="96" t="s">
        <v>553</v>
      </c>
      <c r="C428" s="95"/>
      <c r="D428" s="83"/>
      <c r="E428" s="83"/>
      <c r="F428" s="83"/>
      <c r="G428" s="83"/>
      <c r="H428" s="83"/>
      <c r="I428" s="83"/>
      <c r="J428" s="83"/>
      <c r="K428" s="83"/>
    </row>
    <row r="429" spans="1:11" ht="13" x14ac:dyDescent="0.15">
      <c r="A429" s="82">
        <v>122071</v>
      </c>
      <c r="B429" s="82">
        <v>510100</v>
      </c>
      <c r="C429" s="84" t="s">
        <v>554</v>
      </c>
      <c r="D429" s="85">
        <v>758653.24</v>
      </c>
      <c r="E429" s="85">
        <v>792466.79</v>
      </c>
      <c r="F429" s="85">
        <v>943563.48</v>
      </c>
      <c r="G429" s="85">
        <v>1110830</v>
      </c>
      <c r="H429" s="85">
        <v>1232047</v>
      </c>
      <c r="I429" s="85">
        <v>1232047</v>
      </c>
      <c r="J429" s="83"/>
      <c r="K429" s="83"/>
    </row>
    <row r="430" spans="1:11" ht="13" x14ac:dyDescent="0.15">
      <c r="A430" s="82">
        <v>122071</v>
      </c>
      <c r="B430" s="82">
        <v>510125</v>
      </c>
      <c r="C430" s="84" t="s">
        <v>555</v>
      </c>
      <c r="D430" s="85">
        <v>53640.85</v>
      </c>
      <c r="E430" s="84" t="s">
        <v>203</v>
      </c>
      <c r="F430" s="84" t="s">
        <v>203</v>
      </c>
      <c r="G430" s="84" t="s">
        <v>203</v>
      </c>
      <c r="H430" s="85">
        <v>4800</v>
      </c>
      <c r="I430" s="85">
        <v>4800</v>
      </c>
      <c r="J430" s="83"/>
      <c r="K430" s="83"/>
    </row>
    <row r="431" spans="1:11" ht="13" x14ac:dyDescent="0.15">
      <c r="A431" s="82">
        <v>122071</v>
      </c>
      <c r="B431" s="82">
        <v>510130</v>
      </c>
      <c r="C431" s="84" t="s">
        <v>556</v>
      </c>
      <c r="D431" s="85">
        <v>5400</v>
      </c>
      <c r="E431" s="85">
        <v>4850</v>
      </c>
      <c r="F431" s="85">
        <v>5150</v>
      </c>
      <c r="G431" s="85">
        <v>5450</v>
      </c>
      <c r="H431" s="84" t="s">
        <v>203</v>
      </c>
      <c r="I431" s="84" t="s">
        <v>203</v>
      </c>
      <c r="J431" s="83"/>
      <c r="K431" s="83"/>
    </row>
    <row r="432" spans="1:11" ht="13" x14ac:dyDescent="0.15">
      <c r="A432" s="86"/>
      <c r="B432" s="86"/>
      <c r="C432" s="83"/>
      <c r="D432" s="83"/>
      <c r="E432" s="83"/>
      <c r="F432" s="83"/>
      <c r="G432" s="83"/>
      <c r="H432" s="83"/>
      <c r="I432" s="83"/>
      <c r="J432" s="83"/>
      <c r="K432" s="83"/>
    </row>
    <row r="433" spans="1:11" ht="13" x14ac:dyDescent="0.15">
      <c r="A433" s="82" t="s">
        <v>313</v>
      </c>
      <c r="B433" s="96" t="s">
        <v>557</v>
      </c>
      <c r="C433" s="95"/>
      <c r="D433" s="85">
        <v>817694.09</v>
      </c>
      <c r="E433" s="85">
        <v>797316.79</v>
      </c>
      <c r="F433" s="85">
        <v>948713.48</v>
      </c>
      <c r="G433" s="85">
        <v>1116280</v>
      </c>
      <c r="H433" s="85">
        <v>1236847</v>
      </c>
      <c r="I433" s="85">
        <v>1236847</v>
      </c>
      <c r="J433" s="83"/>
      <c r="K433" s="83"/>
    </row>
    <row r="434" spans="1:11" ht="13" x14ac:dyDescent="0.15">
      <c r="A434" s="86"/>
      <c r="B434" s="86"/>
      <c r="C434" s="83"/>
      <c r="D434" s="83"/>
      <c r="E434" s="83"/>
      <c r="F434" s="83"/>
      <c r="G434" s="83"/>
      <c r="H434" s="83"/>
      <c r="I434" s="83"/>
      <c r="J434" s="83"/>
      <c r="K434" s="83"/>
    </row>
    <row r="435" spans="1:11" ht="13" x14ac:dyDescent="0.15">
      <c r="A435" s="82">
        <v>122072</v>
      </c>
      <c r="B435" s="96" t="s">
        <v>558</v>
      </c>
      <c r="C435" s="95"/>
      <c r="D435" s="83"/>
      <c r="E435" s="83"/>
      <c r="F435" s="83"/>
      <c r="G435" s="83"/>
      <c r="H435" s="83"/>
      <c r="I435" s="83"/>
      <c r="J435" s="83"/>
      <c r="K435" s="83"/>
    </row>
    <row r="436" spans="1:11" ht="13" x14ac:dyDescent="0.15">
      <c r="A436" s="82">
        <v>122072</v>
      </c>
      <c r="B436" s="82">
        <v>520200</v>
      </c>
      <c r="C436" s="84" t="s">
        <v>509</v>
      </c>
      <c r="D436" s="84" t="s">
        <v>203</v>
      </c>
      <c r="E436" s="84" t="s">
        <v>203</v>
      </c>
      <c r="F436" s="84" t="s">
        <v>203</v>
      </c>
      <c r="G436" s="84" t="s">
        <v>203</v>
      </c>
      <c r="H436" s="84" t="s">
        <v>203</v>
      </c>
      <c r="I436" s="84" t="s">
        <v>203</v>
      </c>
      <c r="J436" s="83"/>
      <c r="K436" s="83"/>
    </row>
    <row r="437" spans="1:11" ht="13" x14ac:dyDescent="0.15">
      <c r="A437" s="82">
        <v>122072</v>
      </c>
      <c r="B437" s="82">
        <v>520300</v>
      </c>
      <c r="C437" s="84" t="s">
        <v>559</v>
      </c>
      <c r="D437" s="85">
        <v>31668.59</v>
      </c>
      <c r="E437" s="85">
        <v>31703.42</v>
      </c>
      <c r="F437" s="85">
        <v>27707.41</v>
      </c>
      <c r="G437" s="85">
        <v>35725</v>
      </c>
      <c r="H437" s="85">
        <v>35725</v>
      </c>
      <c r="I437" s="85">
        <v>35725</v>
      </c>
      <c r="J437" s="83"/>
      <c r="K437" s="83"/>
    </row>
    <row r="438" spans="1:11" ht="13" x14ac:dyDescent="0.15">
      <c r="A438" s="82">
        <v>122072</v>
      </c>
      <c r="B438" s="82">
        <v>520500</v>
      </c>
      <c r="C438" s="84" t="s">
        <v>352</v>
      </c>
      <c r="D438" s="85">
        <v>24735.57</v>
      </c>
      <c r="E438" s="85">
        <v>20309.48</v>
      </c>
      <c r="F438" s="85">
        <v>24259.87</v>
      </c>
      <c r="G438" s="85">
        <v>25000</v>
      </c>
      <c r="H438" s="85">
        <v>25000</v>
      </c>
      <c r="I438" s="85">
        <v>25000</v>
      </c>
      <c r="J438" s="83"/>
      <c r="K438" s="83"/>
    </row>
    <row r="439" spans="1:11" ht="13" x14ac:dyDescent="0.15">
      <c r="A439" s="82">
        <v>122072</v>
      </c>
      <c r="B439" s="82">
        <v>520600</v>
      </c>
      <c r="C439" s="84" t="s">
        <v>353</v>
      </c>
      <c r="D439" s="85">
        <v>4316</v>
      </c>
      <c r="E439" s="85">
        <v>2995</v>
      </c>
      <c r="F439" s="85">
        <v>3766</v>
      </c>
      <c r="G439" s="85">
        <v>5000</v>
      </c>
      <c r="H439" s="85">
        <v>10825</v>
      </c>
      <c r="I439" s="85">
        <v>10825</v>
      </c>
      <c r="J439" s="83"/>
      <c r="K439" s="83"/>
    </row>
    <row r="440" spans="1:11" ht="13" x14ac:dyDescent="0.15">
      <c r="A440" s="82">
        <v>122072</v>
      </c>
      <c r="B440" s="82">
        <v>520610</v>
      </c>
      <c r="C440" s="84" t="s">
        <v>560</v>
      </c>
      <c r="D440" s="85">
        <v>1502.53</v>
      </c>
      <c r="E440" s="85">
        <v>1377.54</v>
      </c>
      <c r="F440" s="85">
        <v>4299.26</v>
      </c>
      <c r="G440" s="85">
        <v>3500</v>
      </c>
      <c r="H440" s="85">
        <v>5800</v>
      </c>
      <c r="I440" s="85">
        <v>5800</v>
      </c>
      <c r="J440" s="83"/>
      <c r="K440" s="83"/>
    </row>
    <row r="441" spans="1:11" ht="13" x14ac:dyDescent="0.15">
      <c r="A441" s="82">
        <v>122072</v>
      </c>
      <c r="B441" s="82">
        <v>520620</v>
      </c>
      <c r="C441" s="84" t="s">
        <v>561</v>
      </c>
      <c r="D441" s="85">
        <v>479.41</v>
      </c>
      <c r="E441" s="85">
        <v>133.16</v>
      </c>
      <c r="F441" s="85">
        <v>667.42</v>
      </c>
      <c r="G441" s="85">
        <v>500</v>
      </c>
      <c r="H441" s="84" t="s">
        <v>203</v>
      </c>
      <c r="I441" s="84" t="s">
        <v>203</v>
      </c>
      <c r="J441" s="83"/>
      <c r="K441" s="83"/>
    </row>
    <row r="442" spans="1:11" ht="13" x14ac:dyDescent="0.15">
      <c r="A442" s="82">
        <v>122072</v>
      </c>
      <c r="B442" s="82">
        <v>521300</v>
      </c>
      <c r="C442" s="84" t="s">
        <v>562</v>
      </c>
      <c r="D442" s="84" t="s">
        <v>203</v>
      </c>
      <c r="E442" s="85">
        <v>1013.64</v>
      </c>
      <c r="F442" s="84" t="s">
        <v>203</v>
      </c>
      <c r="G442" s="84" t="s">
        <v>203</v>
      </c>
      <c r="H442" s="84" t="s">
        <v>203</v>
      </c>
      <c r="I442" s="84" t="s">
        <v>203</v>
      </c>
      <c r="J442" s="83"/>
      <c r="K442" s="83"/>
    </row>
    <row r="443" spans="1:11" ht="13" x14ac:dyDescent="0.15">
      <c r="A443" s="82">
        <v>122072</v>
      </c>
      <c r="B443" s="82">
        <v>521301</v>
      </c>
      <c r="C443" s="84" t="s">
        <v>525</v>
      </c>
      <c r="D443" s="85">
        <v>11344.01</v>
      </c>
      <c r="E443" s="85">
        <v>5377.72</v>
      </c>
      <c r="F443" s="85">
        <v>11061.73</v>
      </c>
      <c r="G443" s="85">
        <v>13700</v>
      </c>
      <c r="H443" s="85">
        <v>12700</v>
      </c>
      <c r="I443" s="85">
        <v>12700</v>
      </c>
      <c r="J443" s="83"/>
      <c r="K443" s="83"/>
    </row>
    <row r="444" spans="1:11" ht="13" x14ac:dyDescent="0.15">
      <c r="A444" s="82">
        <v>122072</v>
      </c>
      <c r="B444" s="82">
        <v>521500</v>
      </c>
      <c r="C444" s="84" t="s">
        <v>409</v>
      </c>
      <c r="D444" s="85">
        <v>1507.44</v>
      </c>
      <c r="E444" s="85">
        <v>1748.52</v>
      </c>
      <c r="F444" s="85">
        <v>1706.62</v>
      </c>
      <c r="G444" s="85">
        <v>1500</v>
      </c>
      <c r="H444" s="85">
        <v>2000</v>
      </c>
      <c r="I444" s="85">
        <v>2000</v>
      </c>
      <c r="J444" s="83"/>
      <c r="K444" s="83"/>
    </row>
    <row r="445" spans="1:11" ht="13" x14ac:dyDescent="0.15">
      <c r="A445" s="82">
        <v>122072</v>
      </c>
      <c r="B445" s="82">
        <v>521600</v>
      </c>
      <c r="C445" s="84" t="s">
        <v>513</v>
      </c>
      <c r="D445" s="84" t="s">
        <v>203</v>
      </c>
      <c r="E445" s="84" t="s">
        <v>203</v>
      </c>
      <c r="F445" s="84" t="s">
        <v>203</v>
      </c>
      <c r="G445" s="84" t="s">
        <v>203</v>
      </c>
      <c r="H445" s="84" t="s">
        <v>203</v>
      </c>
      <c r="I445" s="84" t="s">
        <v>203</v>
      </c>
      <c r="J445" s="83"/>
      <c r="K445" s="83"/>
    </row>
    <row r="446" spans="1:11" ht="13" x14ac:dyDescent="0.15">
      <c r="A446" s="82">
        <v>122072</v>
      </c>
      <c r="B446" s="82">
        <v>521710</v>
      </c>
      <c r="C446" s="84" t="s">
        <v>563</v>
      </c>
      <c r="D446" s="85">
        <v>2050</v>
      </c>
      <c r="E446" s="85">
        <v>1780</v>
      </c>
      <c r="F446" s="85">
        <v>390</v>
      </c>
      <c r="G446" s="85">
        <v>3300</v>
      </c>
      <c r="H446" s="85">
        <v>3300</v>
      </c>
      <c r="I446" s="85">
        <v>3300</v>
      </c>
      <c r="J446" s="83"/>
      <c r="K446" s="83"/>
    </row>
    <row r="447" spans="1:11" ht="13" x14ac:dyDescent="0.15">
      <c r="A447" s="82">
        <v>122072</v>
      </c>
      <c r="B447" s="82">
        <v>521800</v>
      </c>
      <c r="C447" s="84" t="s">
        <v>318</v>
      </c>
      <c r="D447" s="85">
        <v>3505</v>
      </c>
      <c r="E447" s="85">
        <v>3006.93</v>
      </c>
      <c r="F447" s="85">
        <v>2779.77</v>
      </c>
      <c r="G447" s="85">
        <v>5500</v>
      </c>
      <c r="H447" s="85">
        <v>6500</v>
      </c>
      <c r="I447" s="85">
        <v>6500</v>
      </c>
      <c r="J447" s="83"/>
      <c r="K447" s="83"/>
    </row>
    <row r="448" spans="1:11" ht="13" x14ac:dyDescent="0.15">
      <c r="A448" s="82">
        <v>122072</v>
      </c>
      <c r="B448" s="82">
        <v>521901</v>
      </c>
      <c r="C448" s="84" t="s">
        <v>320</v>
      </c>
      <c r="D448" s="85">
        <v>2773.36</v>
      </c>
      <c r="E448" s="85">
        <v>4401.2299999999996</v>
      </c>
      <c r="F448" s="85">
        <v>18514.88</v>
      </c>
      <c r="G448" s="85">
        <v>23500</v>
      </c>
      <c r="H448" s="85">
        <v>24700</v>
      </c>
      <c r="I448" s="85">
        <v>24700</v>
      </c>
      <c r="J448" s="83"/>
      <c r="K448" s="83"/>
    </row>
    <row r="449" spans="1:11" ht="13" x14ac:dyDescent="0.15">
      <c r="A449" s="82">
        <v>122072</v>
      </c>
      <c r="B449" s="82">
        <v>522055</v>
      </c>
      <c r="C449" s="84" t="s">
        <v>564</v>
      </c>
      <c r="D449" s="85">
        <v>15899.06</v>
      </c>
      <c r="E449" s="85">
        <v>13711.38</v>
      </c>
      <c r="F449" s="85">
        <v>14518.86</v>
      </c>
      <c r="G449" s="85">
        <v>20000</v>
      </c>
      <c r="H449" s="85">
        <v>20000</v>
      </c>
      <c r="I449" s="85">
        <v>20000</v>
      </c>
      <c r="J449" s="83"/>
      <c r="K449" s="83"/>
    </row>
    <row r="450" spans="1:11" ht="13" x14ac:dyDescent="0.15">
      <c r="A450" s="82">
        <v>122072</v>
      </c>
      <c r="B450" s="82">
        <v>522400</v>
      </c>
      <c r="C450" s="84" t="s">
        <v>565</v>
      </c>
      <c r="D450" s="85">
        <v>5556.71</v>
      </c>
      <c r="E450" s="85">
        <v>5837.66</v>
      </c>
      <c r="F450" s="85">
        <v>7886.05</v>
      </c>
      <c r="G450" s="85">
        <v>22101</v>
      </c>
      <c r="H450" s="85">
        <v>10000</v>
      </c>
      <c r="I450" s="85">
        <v>10000</v>
      </c>
      <c r="J450" s="83"/>
      <c r="K450" s="83"/>
    </row>
    <row r="451" spans="1:11" ht="13" x14ac:dyDescent="0.15">
      <c r="A451" s="82">
        <v>122072</v>
      </c>
      <c r="B451" s="82">
        <v>523611</v>
      </c>
      <c r="C451" s="84" t="s">
        <v>566</v>
      </c>
      <c r="D451" s="85">
        <v>1000</v>
      </c>
      <c r="E451" s="85">
        <v>2200</v>
      </c>
      <c r="F451" s="85">
        <v>2301.5</v>
      </c>
      <c r="G451" s="85">
        <v>1500</v>
      </c>
      <c r="H451" s="85">
        <v>3500</v>
      </c>
      <c r="I451" s="85">
        <v>3500</v>
      </c>
      <c r="J451" s="83"/>
      <c r="K451" s="83"/>
    </row>
    <row r="452" spans="1:11" ht="13" x14ac:dyDescent="0.15">
      <c r="A452" s="82">
        <v>122072</v>
      </c>
      <c r="B452" s="82">
        <v>524100</v>
      </c>
      <c r="C452" s="84" t="s">
        <v>527</v>
      </c>
      <c r="D452" s="85">
        <v>5633.7</v>
      </c>
      <c r="E452" s="85">
        <v>12337.86</v>
      </c>
      <c r="F452" s="85">
        <v>9011.35</v>
      </c>
      <c r="G452" s="85">
        <v>7200</v>
      </c>
      <c r="H452" s="85">
        <v>9500</v>
      </c>
      <c r="I452" s="85">
        <v>9500</v>
      </c>
      <c r="J452" s="83"/>
      <c r="K452" s="83"/>
    </row>
    <row r="453" spans="1:11" ht="13" x14ac:dyDescent="0.15">
      <c r="A453" s="82">
        <v>122072</v>
      </c>
      <c r="B453" s="82">
        <v>524110</v>
      </c>
      <c r="C453" s="84" t="s">
        <v>567</v>
      </c>
      <c r="D453" s="85">
        <v>2400</v>
      </c>
      <c r="E453" s="85">
        <v>2400</v>
      </c>
      <c r="F453" s="85">
        <v>3600</v>
      </c>
      <c r="G453" s="85">
        <v>3600</v>
      </c>
      <c r="H453" s="85">
        <v>3600</v>
      </c>
      <c r="I453" s="85">
        <v>3600</v>
      </c>
      <c r="J453" s="83"/>
      <c r="K453" s="83"/>
    </row>
    <row r="454" spans="1:11" ht="13" x14ac:dyDescent="0.15">
      <c r="A454" s="86"/>
      <c r="B454" s="86"/>
      <c r="C454" s="83"/>
      <c r="D454" s="83"/>
      <c r="E454" s="83"/>
      <c r="F454" s="83"/>
      <c r="G454" s="83"/>
      <c r="H454" s="83"/>
      <c r="I454" s="83"/>
      <c r="J454" s="83"/>
      <c r="K454" s="83"/>
    </row>
    <row r="455" spans="1:11" ht="13" x14ac:dyDescent="0.15">
      <c r="A455" s="82" t="s">
        <v>313</v>
      </c>
      <c r="B455" s="96" t="s">
        <v>568</v>
      </c>
      <c r="C455" s="95"/>
      <c r="D455" s="85">
        <v>114371.38</v>
      </c>
      <c r="E455" s="85">
        <v>110333.54</v>
      </c>
      <c r="F455" s="85">
        <v>132470.72</v>
      </c>
      <c r="G455" s="85">
        <v>171626</v>
      </c>
      <c r="H455" s="85">
        <v>173150</v>
      </c>
      <c r="I455" s="85">
        <v>173150</v>
      </c>
      <c r="J455" s="83"/>
      <c r="K455" s="83"/>
    </row>
    <row r="456" spans="1:11" ht="13" x14ac:dyDescent="0.15">
      <c r="A456" s="86"/>
      <c r="B456" s="86"/>
      <c r="C456" s="83"/>
      <c r="D456" s="83"/>
      <c r="E456" s="83"/>
      <c r="F456" s="83"/>
      <c r="G456" s="83"/>
      <c r="H456" s="83"/>
      <c r="I456" s="83"/>
      <c r="J456" s="83"/>
      <c r="K456" s="83"/>
    </row>
    <row r="457" spans="1:11" ht="13" x14ac:dyDescent="0.15">
      <c r="A457" s="87" t="s">
        <v>313</v>
      </c>
      <c r="B457" s="97" t="s">
        <v>545</v>
      </c>
      <c r="C457" s="95"/>
      <c r="D457" s="88">
        <v>1111168.76</v>
      </c>
      <c r="E457" s="88">
        <v>1029226.98</v>
      </c>
      <c r="F457" s="88">
        <v>1232127</v>
      </c>
      <c r="G457" s="88">
        <v>1452584</v>
      </c>
      <c r="H457" s="88">
        <v>1409997</v>
      </c>
      <c r="I457" s="88">
        <v>1409997</v>
      </c>
      <c r="J457" s="89"/>
      <c r="K457" s="89"/>
    </row>
    <row r="458" spans="1:11" ht="13" x14ac:dyDescent="0.15">
      <c r="A458" s="86"/>
      <c r="B458" s="86"/>
      <c r="C458" s="83"/>
      <c r="D458" s="83"/>
      <c r="E458" s="83"/>
      <c r="F458" s="83"/>
      <c r="G458" s="83"/>
      <c r="H458" s="83"/>
      <c r="I458" s="83"/>
      <c r="J458" s="83"/>
      <c r="K458" s="83"/>
    </row>
    <row r="459" spans="1:11" ht="13" x14ac:dyDescent="0.15">
      <c r="A459" s="82">
        <v>241</v>
      </c>
      <c r="B459" s="82" t="s">
        <v>569</v>
      </c>
      <c r="C459" s="83"/>
      <c r="D459" s="83"/>
      <c r="E459" s="83"/>
      <c r="F459" s="83"/>
      <c r="G459" s="83"/>
      <c r="H459" s="83"/>
      <c r="I459" s="83"/>
      <c r="J459" s="83"/>
      <c r="K459" s="83"/>
    </row>
    <row r="460" spans="1:11" ht="13" x14ac:dyDescent="0.15">
      <c r="A460" s="82">
        <v>12411</v>
      </c>
      <c r="B460" s="96" t="s">
        <v>570</v>
      </c>
      <c r="C460" s="95"/>
      <c r="D460" s="83"/>
      <c r="E460" s="83"/>
      <c r="F460" s="83"/>
      <c r="G460" s="83"/>
      <c r="H460" s="83"/>
      <c r="I460" s="83"/>
      <c r="J460" s="83"/>
      <c r="K460" s="83"/>
    </row>
    <row r="461" spans="1:11" ht="13" x14ac:dyDescent="0.15">
      <c r="A461" s="82">
        <v>12411</v>
      </c>
      <c r="B461" s="82">
        <v>510100</v>
      </c>
      <c r="C461" s="84" t="s">
        <v>571</v>
      </c>
      <c r="D461" s="85">
        <v>129826.73</v>
      </c>
      <c r="E461" s="85">
        <v>134067.26</v>
      </c>
      <c r="F461" s="85">
        <v>153291.95000000001</v>
      </c>
      <c r="G461" s="85">
        <v>149592</v>
      </c>
      <c r="H461" s="85">
        <v>220085</v>
      </c>
      <c r="I461" s="85">
        <v>220085</v>
      </c>
      <c r="J461" s="83"/>
      <c r="K461" s="83"/>
    </row>
    <row r="462" spans="1:11" ht="13" x14ac:dyDescent="0.15">
      <c r="A462" s="82">
        <v>12411</v>
      </c>
      <c r="B462" s="82">
        <v>510130</v>
      </c>
      <c r="C462" s="84" t="s">
        <v>440</v>
      </c>
      <c r="D462" s="84" t="s">
        <v>203</v>
      </c>
      <c r="E462" s="85">
        <v>250</v>
      </c>
      <c r="F462" s="84" t="s">
        <v>203</v>
      </c>
      <c r="G462" s="84" t="s">
        <v>203</v>
      </c>
      <c r="H462" s="85">
        <v>800</v>
      </c>
      <c r="I462" s="85">
        <v>800</v>
      </c>
      <c r="J462" s="83"/>
      <c r="K462" s="83"/>
    </row>
    <row r="463" spans="1:11" ht="13" x14ac:dyDescent="0.15">
      <c r="A463" s="86"/>
      <c r="B463" s="86"/>
      <c r="C463" s="83"/>
      <c r="D463" s="83"/>
      <c r="E463" s="83"/>
      <c r="F463" s="83"/>
      <c r="G463" s="83"/>
      <c r="H463" s="83"/>
      <c r="I463" s="83"/>
      <c r="J463" s="83"/>
      <c r="K463" s="83"/>
    </row>
    <row r="464" spans="1:11" ht="13" x14ac:dyDescent="0.15">
      <c r="A464" s="82" t="s">
        <v>313</v>
      </c>
      <c r="B464" s="96" t="s">
        <v>572</v>
      </c>
      <c r="C464" s="95"/>
      <c r="D464" s="85">
        <v>129826.73</v>
      </c>
      <c r="E464" s="85">
        <v>134317.26</v>
      </c>
      <c r="F464" s="85">
        <v>153291.95000000001</v>
      </c>
      <c r="G464" s="85">
        <v>149592</v>
      </c>
      <c r="H464" s="85">
        <v>220885</v>
      </c>
      <c r="I464" s="85">
        <v>220885</v>
      </c>
      <c r="J464" s="83"/>
      <c r="K464" s="83"/>
    </row>
    <row r="465" spans="1:11" ht="13" x14ac:dyDescent="0.15">
      <c r="A465" s="86"/>
      <c r="B465" s="86"/>
      <c r="C465" s="83"/>
      <c r="D465" s="83"/>
      <c r="E465" s="83"/>
      <c r="F465" s="83"/>
      <c r="G465" s="83"/>
      <c r="H465" s="83"/>
      <c r="I465" s="83"/>
      <c r="J465" s="83"/>
      <c r="K465" s="83"/>
    </row>
    <row r="466" spans="1:11" ht="13" x14ac:dyDescent="0.15">
      <c r="A466" s="82">
        <v>12412</v>
      </c>
      <c r="B466" s="96" t="s">
        <v>573</v>
      </c>
      <c r="C466" s="95"/>
      <c r="D466" s="83"/>
      <c r="E466" s="83"/>
      <c r="F466" s="83"/>
      <c r="G466" s="83"/>
      <c r="H466" s="83"/>
      <c r="I466" s="83"/>
      <c r="J466" s="83"/>
      <c r="K466" s="83"/>
    </row>
    <row r="467" spans="1:11" ht="13" x14ac:dyDescent="0.15">
      <c r="A467" s="82">
        <v>12412</v>
      </c>
      <c r="B467" s="82">
        <v>521500</v>
      </c>
      <c r="C467" s="84" t="s">
        <v>409</v>
      </c>
      <c r="D467" s="85">
        <v>2323.38</v>
      </c>
      <c r="E467" s="85">
        <v>2284.6999999999998</v>
      </c>
      <c r="F467" s="85">
        <v>2421.37</v>
      </c>
      <c r="G467" s="85">
        <v>2400</v>
      </c>
      <c r="H467" s="85">
        <v>3150</v>
      </c>
      <c r="I467" s="85">
        <v>3150</v>
      </c>
      <c r="J467" s="83"/>
      <c r="K467" s="83"/>
    </row>
    <row r="468" spans="1:11" ht="13" x14ac:dyDescent="0.15">
      <c r="A468" s="82">
        <v>12412</v>
      </c>
      <c r="B468" s="82">
        <v>521700</v>
      </c>
      <c r="C468" s="84" t="s">
        <v>317</v>
      </c>
      <c r="D468" s="85">
        <v>825</v>
      </c>
      <c r="E468" s="85">
        <v>625</v>
      </c>
      <c r="F468" s="85">
        <v>435</v>
      </c>
      <c r="G468" s="85">
        <v>875</v>
      </c>
      <c r="H468" s="85">
        <v>875</v>
      </c>
      <c r="I468" s="85">
        <v>875</v>
      </c>
      <c r="J468" s="83"/>
      <c r="K468" s="83"/>
    </row>
    <row r="469" spans="1:11" ht="13" x14ac:dyDescent="0.15">
      <c r="A469" s="82">
        <v>12412</v>
      </c>
      <c r="B469" s="82">
        <v>521800</v>
      </c>
      <c r="C469" s="84" t="s">
        <v>318</v>
      </c>
      <c r="D469" s="85">
        <v>1938.48</v>
      </c>
      <c r="E469" s="85">
        <v>1025</v>
      </c>
      <c r="F469" s="85">
        <v>1065</v>
      </c>
      <c r="G469" s="85">
        <v>2362</v>
      </c>
      <c r="H469" s="85">
        <v>1375</v>
      </c>
      <c r="I469" s="85">
        <v>1375</v>
      </c>
      <c r="J469" s="83"/>
      <c r="K469" s="83"/>
    </row>
    <row r="470" spans="1:11" ht="13" x14ac:dyDescent="0.15">
      <c r="A470" s="82">
        <v>12412</v>
      </c>
      <c r="B470" s="82">
        <v>522500</v>
      </c>
      <c r="C470" s="84" t="s">
        <v>325</v>
      </c>
      <c r="D470" s="85">
        <v>22.28</v>
      </c>
      <c r="E470" s="85">
        <v>1651</v>
      </c>
      <c r="F470" s="85">
        <v>124.3</v>
      </c>
      <c r="G470" s="85">
        <v>420</v>
      </c>
      <c r="H470" s="85">
        <v>420</v>
      </c>
      <c r="I470" s="85">
        <v>420</v>
      </c>
      <c r="J470" s="83"/>
      <c r="K470" s="83"/>
    </row>
    <row r="471" spans="1:11" ht="13" x14ac:dyDescent="0.15">
      <c r="A471" s="82">
        <v>12412</v>
      </c>
      <c r="B471" s="82">
        <v>540140</v>
      </c>
      <c r="C471" s="84" t="s">
        <v>528</v>
      </c>
      <c r="D471" s="85">
        <v>295.95</v>
      </c>
      <c r="E471" s="85">
        <v>88.5</v>
      </c>
      <c r="F471" s="85">
        <v>237.43</v>
      </c>
      <c r="G471" s="85">
        <v>650</v>
      </c>
      <c r="H471" s="85">
        <v>650</v>
      </c>
      <c r="I471" s="85">
        <v>650</v>
      </c>
      <c r="J471" s="83"/>
      <c r="K471" s="83"/>
    </row>
    <row r="472" spans="1:11" ht="13" x14ac:dyDescent="0.15">
      <c r="A472" s="82">
        <v>12412</v>
      </c>
      <c r="B472" s="82">
        <v>540220</v>
      </c>
      <c r="C472" s="84" t="s">
        <v>328</v>
      </c>
      <c r="D472" s="85">
        <v>1163.6500000000001</v>
      </c>
      <c r="E472" s="85">
        <v>1708.33</v>
      </c>
      <c r="F472" s="85">
        <v>511.84</v>
      </c>
      <c r="G472" s="85">
        <v>985</v>
      </c>
      <c r="H472" s="85">
        <v>788</v>
      </c>
      <c r="I472" s="85">
        <v>788</v>
      </c>
      <c r="J472" s="83"/>
      <c r="K472" s="83"/>
    </row>
    <row r="473" spans="1:11" ht="13" x14ac:dyDescent="0.15">
      <c r="A473" s="82">
        <v>12412</v>
      </c>
      <c r="B473" s="82">
        <v>570010</v>
      </c>
      <c r="C473" s="84" t="s">
        <v>382</v>
      </c>
      <c r="D473" s="85">
        <v>5011.5200000000004</v>
      </c>
      <c r="E473" s="85">
        <v>4936.1499999999996</v>
      </c>
      <c r="F473" s="85">
        <v>6047.22</v>
      </c>
      <c r="G473" s="85">
        <v>5500</v>
      </c>
      <c r="H473" s="85">
        <v>6000</v>
      </c>
      <c r="I473" s="85">
        <v>6000</v>
      </c>
      <c r="J473" s="83"/>
      <c r="K473" s="83"/>
    </row>
    <row r="474" spans="1:11" ht="13" x14ac:dyDescent="0.15">
      <c r="A474" s="86"/>
      <c r="B474" s="86"/>
      <c r="C474" s="83"/>
      <c r="D474" s="83"/>
      <c r="E474" s="83"/>
      <c r="F474" s="83"/>
      <c r="G474" s="83"/>
      <c r="H474" s="83"/>
      <c r="I474" s="83"/>
      <c r="J474" s="83"/>
      <c r="K474" s="83"/>
    </row>
    <row r="475" spans="1:11" ht="13" x14ac:dyDescent="0.15">
      <c r="A475" s="82" t="s">
        <v>313</v>
      </c>
      <c r="B475" s="96" t="s">
        <v>574</v>
      </c>
      <c r="C475" s="95"/>
      <c r="D475" s="85">
        <v>11580.26</v>
      </c>
      <c r="E475" s="85">
        <v>12318.68</v>
      </c>
      <c r="F475" s="85">
        <v>10842.16</v>
      </c>
      <c r="G475" s="85">
        <v>13192</v>
      </c>
      <c r="H475" s="85">
        <v>13258</v>
      </c>
      <c r="I475" s="85">
        <v>13258</v>
      </c>
      <c r="J475" s="83"/>
      <c r="K475" s="83"/>
    </row>
    <row r="476" spans="1:11" ht="13" x14ac:dyDescent="0.15">
      <c r="A476" s="86"/>
      <c r="B476" s="86"/>
      <c r="C476" s="83"/>
      <c r="D476" s="83"/>
      <c r="E476" s="83"/>
      <c r="F476" s="83"/>
      <c r="G476" s="83"/>
      <c r="H476" s="83"/>
      <c r="I476" s="83"/>
      <c r="J476" s="83"/>
      <c r="K476" s="83"/>
    </row>
    <row r="477" spans="1:11" ht="13" x14ac:dyDescent="0.15">
      <c r="A477" s="87" t="s">
        <v>313</v>
      </c>
      <c r="B477" s="97" t="s">
        <v>569</v>
      </c>
      <c r="C477" s="95"/>
      <c r="D477" s="88">
        <v>141406.99</v>
      </c>
      <c r="E477" s="88">
        <v>146635.94</v>
      </c>
      <c r="F477" s="88">
        <v>164134.10999999999</v>
      </c>
      <c r="G477" s="88">
        <v>162784</v>
      </c>
      <c r="H477" s="88">
        <v>234143</v>
      </c>
      <c r="I477" s="88">
        <v>234143</v>
      </c>
      <c r="J477" s="89"/>
      <c r="K477" s="89"/>
    </row>
    <row r="478" spans="1:11" ht="13" x14ac:dyDescent="0.15">
      <c r="A478" s="86"/>
      <c r="B478" s="86"/>
      <c r="C478" s="83"/>
      <c r="D478" s="83"/>
      <c r="E478" s="83"/>
      <c r="F478" s="83"/>
      <c r="G478" s="83"/>
      <c r="H478" s="83"/>
      <c r="I478" s="83"/>
      <c r="J478" s="83"/>
      <c r="K478" s="83"/>
    </row>
    <row r="479" spans="1:11" ht="13" x14ac:dyDescent="0.15">
      <c r="A479" s="82">
        <v>244</v>
      </c>
      <c r="B479" s="96" t="s">
        <v>575</v>
      </c>
      <c r="C479" s="95"/>
      <c r="D479" s="83"/>
      <c r="E479" s="83"/>
      <c r="F479" s="83"/>
      <c r="G479" s="83"/>
      <c r="H479" s="83"/>
      <c r="I479" s="83"/>
      <c r="J479" s="83"/>
      <c r="K479" s="83"/>
    </row>
    <row r="480" spans="1:11" ht="13" x14ac:dyDescent="0.15">
      <c r="A480" s="82">
        <v>12441</v>
      </c>
      <c r="B480" s="96" t="s">
        <v>576</v>
      </c>
      <c r="C480" s="95"/>
      <c r="D480" s="83"/>
      <c r="E480" s="83"/>
      <c r="F480" s="83"/>
      <c r="G480" s="83"/>
      <c r="H480" s="83"/>
      <c r="I480" s="83"/>
      <c r="J480" s="83"/>
      <c r="K480" s="83"/>
    </row>
    <row r="481" spans="1:11" ht="13" x14ac:dyDescent="0.15">
      <c r="A481" s="82">
        <v>12441</v>
      </c>
      <c r="B481" s="82">
        <v>510100</v>
      </c>
      <c r="C481" s="84" t="s">
        <v>577</v>
      </c>
      <c r="D481" s="85">
        <v>2642</v>
      </c>
      <c r="E481" s="85">
        <v>2695</v>
      </c>
      <c r="F481" s="85">
        <v>2749</v>
      </c>
      <c r="G481" s="85">
        <v>2804</v>
      </c>
      <c r="H481" s="85">
        <v>2804</v>
      </c>
      <c r="I481" s="85">
        <v>2804</v>
      </c>
      <c r="J481" s="83"/>
      <c r="K481" s="83"/>
    </row>
    <row r="482" spans="1:11" ht="13" x14ac:dyDescent="0.15">
      <c r="A482" s="86"/>
      <c r="B482" s="86"/>
      <c r="C482" s="83"/>
      <c r="D482" s="83"/>
      <c r="E482" s="83"/>
      <c r="F482" s="83"/>
      <c r="G482" s="83"/>
      <c r="H482" s="83"/>
      <c r="I482" s="83"/>
      <c r="J482" s="83"/>
      <c r="K482" s="83"/>
    </row>
    <row r="483" spans="1:11" ht="13" x14ac:dyDescent="0.15">
      <c r="A483" s="82" t="s">
        <v>313</v>
      </c>
      <c r="B483" s="96" t="s">
        <v>576</v>
      </c>
      <c r="C483" s="95"/>
      <c r="D483" s="85">
        <v>2642</v>
      </c>
      <c r="E483" s="85">
        <v>2695</v>
      </c>
      <c r="F483" s="85">
        <v>2749</v>
      </c>
      <c r="G483" s="85">
        <v>2804</v>
      </c>
      <c r="H483" s="85">
        <v>2804</v>
      </c>
      <c r="I483" s="85">
        <v>2804</v>
      </c>
      <c r="J483" s="83"/>
      <c r="K483" s="83"/>
    </row>
    <row r="484" spans="1:11" ht="13" x14ac:dyDescent="0.15">
      <c r="A484" s="86"/>
      <c r="B484" s="86"/>
      <c r="C484" s="83"/>
      <c r="D484" s="83"/>
      <c r="E484" s="83"/>
      <c r="F484" s="83"/>
      <c r="G484" s="83"/>
      <c r="H484" s="83"/>
      <c r="I484" s="83"/>
      <c r="J484" s="83"/>
      <c r="K484" s="83"/>
    </row>
    <row r="485" spans="1:11" ht="13" x14ac:dyDescent="0.15">
      <c r="A485" s="82">
        <v>12442</v>
      </c>
      <c r="B485" s="96" t="s">
        <v>578</v>
      </c>
      <c r="C485" s="95"/>
      <c r="D485" s="83"/>
      <c r="E485" s="83"/>
      <c r="F485" s="83"/>
      <c r="G485" s="83"/>
      <c r="H485" s="83"/>
      <c r="I485" s="83"/>
      <c r="J485" s="83"/>
      <c r="K485" s="83"/>
    </row>
    <row r="486" spans="1:11" ht="13" x14ac:dyDescent="0.15">
      <c r="A486" s="82">
        <v>12442</v>
      </c>
      <c r="B486" s="82">
        <v>520500</v>
      </c>
      <c r="C486" s="84" t="s">
        <v>352</v>
      </c>
      <c r="D486" s="84" t="s">
        <v>203</v>
      </c>
      <c r="E486" s="84" t="s">
        <v>203</v>
      </c>
      <c r="F486" s="85">
        <v>65.64</v>
      </c>
      <c r="G486" s="85">
        <v>10</v>
      </c>
      <c r="H486" s="85">
        <v>10</v>
      </c>
      <c r="I486" s="85">
        <v>10</v>
      </c>
      <c r="J486" s="83"/>
      <c r="K486" s="83"/>
    </row>
    <row r="487" spans="1:11" ht="13" x14ac:dyDescent="0.15">
      <c r="A487" s="82">
        <v>12442</v>
      </c>
      <c r="B487" s="82">
        <v>521700</v>
      </c>
      <c r="C487" s="84" t="s">
        <v>317</v>
      </c>
      <c r="D487" s="85">
        <v>20</v>
      </c>
      <c r="E487" s="85">
        <v>20</v>
      </c>
      <c r="F487" s="84" t="s">
        <v>203</v>
      </c>
      <c r="G487" s="85">
        <v>35</v>
      </c>
      <c r="H487" s="85">
        <v>35</v>
      </c>
      <c r="I487" s="85">
        <v>35</v>
      </c>
      <c r="J487" s="83"/>
      <c r="K487" s="83"/>
    </row>
    <row r="488" spans="1:11" ht="13" x14ac:dyDescent="0.15">
      <c r="A488" s="82">
        <v>12442</v>
      </c>
      <c r="B488" s="82">
        <v>521800</v>
      </c>
      <c r="C488" s="84" t="s">
        <v>318</v>
      </c>
      <c r="D488" s="85">
        <v>28.33</v>
      </c>
      <c r="E488" s="85">
        <v>28.33</v>
      </c>
      <c r="F488" s="85">
        <v>56.95</v>
      </c>
      <c r="G488" s="85">
        <v>75</v>
      </c>
      <c r="H488" s="85">
        <v>75</v>
      </c>
      <c r="I488" s="85">
        <v>75</v>
      </c>
      <c r="J488" s="83"/>
      <c r="K488" s="83"/>
    </row>
    <row r="489" spans="1:11" ht="13" x14ac:dyDescent="0.15">
      <c r="A489" s="82">
        <v>12442</v>
      </c>
      <c r="B489" s="82">
        <v>540220</v>
      </c>
      <c r="C489" s="84" t="s">
        <v>328</v>
      </c>
      <c r="D489" s="85">
        <v>216.67</v>
      </c>
      <c r="E489" s="85">
        <v>59.49</v>
      </c>
      <c r="F489" s="85">
        <v>12.08</v>
      </c>
      <c r="G489" s="85">
        <v>30</v>
      </c>
      <c r="H489" s="85">
        <v>24</v>
      </c>
      <c r="I489" s="85">
        <v>24</v>
      </c>
      <c r="J489" s="83"/>
      <c r="K489" s="83"/>
    </row>
    <row r="490" spans="1:11" ht="13" x14ac:dyDescent="0.15">
      <c r="A490" s="82">
        <v>12442</v>
      </c>
      <c r="B490" s="82">
        <v>570010</v>
      </c>
      <c r="C490" s="84" t="s">
        <v>382</v>
      </c>
      <c r="D490" s="85">
        <v>22.25</v>
      </c>
      <c r="E490" s="85">
        <v>28.93</v>
      </c>
      <c r="F490" s="85">
        <v>65.33</v>
      </c>
      <c r="G490" s="85">
        <v>50</v>
      </c>
      <c r="H490" s="85">
        <v>50</v>
      </c>
      <c r="I490" s="85">
        <v>50</v>
      </c>
      <c r="J490" s="83"/>
      <c r="K490" s="83"/>
    </row>
    <row r="491" spans="1:11" ht="13" x14ac:dyDescent="0.15">
      <c r="A491" s="82">
        <v>12442</v>
      </c>
      <c r="B491" s="82">
        <v>580055</v>
      </c>
      <c r="C491" s="84" t="s">
        <v>579</v>
      </c>
      <c r="D491" s="84" t="s">
        <v>203</v>
      </c>
      <c r="E491" s="84" t="s">
        <v>203</v>
      </c>
      <c r="F491" s="84" t="s">
        <v>203</v>
      </c>
      <c r="G491" s="84" t="s">
        <v>203</v>
      </c>
      <c r="H491" s="84" t="s">
        <v>203</v>
      </c>
      <c r="I491" s="84" t="s">
        <v>203</v>
      </c>
      <c r="J491" s="83"/>
      <c r="K491" s="83"/>
    </row>
    <row r="492" spans="1:11" ht="13" x14ac:dyDescent="0.15">
      <c r="A492" s="86"/>
      <c r="B492" s="86"/>
      <c r="C492" s="83"/>
      <c r="D492" s="83"/>
      <c r="E492" s="83"/>
      <c r="F492" s="83"/>
      <c r="G492" s="83"/>
      <c r="H492" s="83"/>
      <c r="I492" s="83"/>
      <c r="J492" s="83"/>
      <c r="K492" s="83"/>
    </row>
    <row r="493" spans="1:11" ht="13" x14ac:dyDescent="0.15">
      <c r="A493" s="82" t="s">
        <v>313</v>
      </c>
      <c r="B493" s="96" t="s">
        <v>580</v>
      </c>
      <c r="C493" s="95"/>
      <c r="D493" s="85">
        <v>287.25</v>
      </c>
      <c r="E493" s="85">
        <v>136.75</v>
      </c>
      <c r="F493" s="85">
        <v>200</v>
      </c>
      <c r="G493" s="85">
        <v>200</v>
      </c>
      <c r="H493" s="85">
        <v>194</v>
      </c>
      <c r="I493" s="85">
        <v>194</v>
      </c>
      <c r="J493" s="83"/>
      <c r="K493" s="83"/>
    </row>
    <row r="494" spans="1:11" ht="13" x14ac:dyDescent="0.15">
      <c r="A494" s="86"/>
      <c r="B494" s="86"/>
      <c r="C494" s="83"/>
      <c r="D494" s="83"/>
      <c r="E494" s="83"/>
      <c r="F494" s="83"/>
      <c r="G494" s="83"/>
      <c r="H494" s="83"/>
      <c r="I494" s="83"/>
      <c r="J494" s="83"/>
      <c r="K494" s="83"/>
    </row>
    <row r="495" spans="1:11" ht="13" x14ac:dyDescent="0.15">
      <c r="A495" s="87" t="s">
        <v>313</v>
      </c>
      <c r="B495" s="97" t="s">
        <v>581</v>
      </c>
      <c r="C495" s="95"/>
      <c r="D495" s="88">
        <v>2929.25</v>
      </c>
      <c r="E495" s="88">
        <v>2831.75</v>
      </c>
      <c r="F495" s="88">
        <v>2949</v>
      </c>
      <c r="G495" s="88">
        <v>3004</v>
      </c>
      <c r="H495" s="88">
        <v>2998</v>
      </c>
      <c r="I495" s="88">
        <v>2998</v>
      </c>
      <c r="J495" s="89"/>
      <c r="K495" s="89"/>
    </row>
    <row r="496" spans="1:11" ht="13" x14ac:dyDescent="0.15">
      <c r="A496" s="86"/>
      <c r="B496" s="86"/>
      <c r="C496" s="83"/>
      <c r="D496" s="83"/>
      <c r="E496" s="83"/>
      <c r="F496" s="83"/>
      <c r="G496" s="83"/>
      <c r="H496" s="83"/>
      <c r="I496" s="83"/>
      <c r="J496" s="83"/>
      <c r="K496" s="83"/>
    </row>
    <row r="497" spans="1:11" ht="13" x14ac:dyDescent="0.15">
      <c r="A497" s="82">
        <v>291</v>
      </c>
      <c r="B497" s="96" t="s">
        <v>582</v>
      </c>
      <c r="C497" s="95"/>
      <c r="D497" s="83"/>
      <c r="E497" s="83"/>
      <c r="F497" s="83"/>
      <c r="G497" s="83"/>
      <c r="H497" s="83"/>
      <c r="I497" s="83"/>
      <c r="J497" s="83"/>
      <c r="K497" s="83"/>
    </row>
    <row r="498" spans="1:11" ht="13" x14ac:dyDescent="0.15">
      <c r="A498" s="82">
        <v>12911</v>
      </c>
      <c r="B498" s="96" t="s">
        <v>583</v>
      </c>
      <c r="C498" s="95"/>
      <c r="D498" s="83"/>
      <c r="E498" s="83"/>
      <c r="F498" s="83"/>
      <c r="G498" s="83"/>
      <c r="H498" s="83"/>
      <c r="I498" s="83"/>
      <c r="J498" s="83"/>
      <c r="K498" s="83"/>
    </row>
    <row r="499" spans="1:11" ht="13" x14ac:dyDescent="0.15">
      <c r="A499" s="82">
        <v>12911</v>
      </c>
      <c r="B499" s="82">
        <v>519000</v>
      </c>
      <c r="C499" s="84" t="s">
        <v>584</v>
      </c>
      <c r="D499" s="84" t="s">
        <v>203</v>
      </c>
      <c r="E499" s="84" t="s">
        <v>203</v>
      </c>
      <c r="F499" s="84" t="s">
        <v>203</v>
      </c>
      <c r="G499" s="84" t="s">
        <v>203</v>
      </c>
      <c r="H499" s="85">
        <v>4000</v>
      </c>
      <c r="I499" s="85">
        <v>4000</v>
      </c>
      <c r="J499" s="83"/>
      <c r="K499" s="83"/>
    </row>
    <row r="500" spans="1:11" ht="13" x14ac:dyDescent="0.15">
      <c r="A500" s="86"/>
      <c r="B500" s="86"/>
      <c r="C500" s="83"/>
      <c r="D500" s="83"/>
      <c r="E500" s="83"/>
      <c r="F500" s="83"/>
      <c r="G500" s="83"/>
      <c r="H500" s="83"/>
      <c r="I500" s="83"/>
      <c r="J500" s="83"/>
      <c r="K500" s="83"/>
    </row>
    <row r="501" spans="1:11" ht="13" x14ac:dyDescent="0.15">
      <c r="A501" s="82" t="s">
        <v>313</v>
      </c>
      <c r="B501" s="96" t="s">
        <v>583</v>
      </c>
      <c r="C501" s="95"/>
      <c r="D501" s="84" t="s">
        <v>203</v>
      </c>
      <c r="E501" s="84" t="s">
        <v>203</v>
      </c>
      <c r="F501" s="84" t="s">
        <v>203</v>
      </c>
      <c r="G501" s="84" t="s">
        <v>203</v>
      </c>
      <c r="H501" s="85">
        <v>4000</v>
      </c>
      <c r="I501" s="85">
        <v>4000</v>
      </c>
      <c r="J501" s="83"/>
      <c r="K501" s="83"/>
    </row>
    <row r="502" spans="1:11" ht="13" x14ac:dyDescent="0.15">
      <c r="A502" s="86"/>
      <c r="B502" s="86"/>
      <c r="C502" s="83"/>
      <c r="D502" s="83"/>
      <c r="E502" s="83"/>
      <c r="F502" s="83"/>
      <c r="G502" s="83"/>
      <c r="H502" s="83"/>
      <c r="I502" s="83"/>
      <c r="J502" s="83"/>
      <c r="K502" s="83"/>
    </row>
    <row r="503" spans="1:11" ht="13" x14ac:dyDescent="0.15">
      <c r="A503" s="82">
        <v>12912</v>
      </c>
      <c r="B503" s="96" t="s">
        <v>585</v>
      </c>
      <c r="C503" s="95"/>
      <c r="D503" s="83"/>
      <c r="E503" s="83"/>
      <c r="F503" s="83"/>
      <c r="G503" s="83"/>
      <c r="H503" s="83"/>
      <c r="I503" s="83"/>
      <c r="J503" s="83"/>
      <c r="K503" s="83"/>
    </row>
    <row r="504" spans="1:11" ht="13" x14ac:dyDescent="0.15">
      <c r="A504" s="82">
        <v>12912</v>
      </c>
      <c r="B504" s="82">
        <v>520300</v>
      </c>
      <c r="C504" s="84" t="s">
        <v>559</v>
      </c>
      <c r="D504" s="84" t="s">
        <v>203</v>
      </c>
      <c r="E504" s="84" t="s">
        <v>203</v>
      </c>
      <c r="F504" s="84" t="s">
        <v>203</v>
      </c>
      <c r="G504" s="84" t="s">
        <v>203</v>
      </c>
      <c r="H504" s="85">
        <v>7500</v>
      </c>
      <c r="I504" s="85">
        <v>7500</v>
      </c>
      <c r="J504" s="83"/>
      <c r="K504" s="83"/>
    </row>
    <row r="505" spans="1:11" ht="13" x14ac:dyDescent="0.15">
      <c r="A505" s="86"/>
      <c r="B505" s="86"/>
      <c r="C505" s="83"/>
      <c r="D505" s="83"/>
      <c r="E505" s="83"/>
      <c r="F505" s="83"/>
      <c r="G505" s="83"/>
      <c r="H505" s="83"/>
      <c r="I505" s="83"/>
      <c r="J505" s="83"/>
      <c r="K505" s="83"/>
    </row>
    <row r="506" spans="1:11" ht="13" x14ac:dyDescent="0.15">
      <c r="A506" s="82" t="s">
        <v>313</v>
      </c>
      <c r="B506" s="96" t="s">
        <v>585</v>
      </c>
      <c r="C506" s="95"/>
      <c r="D506" s="84" t="s">
        <v>203</v>
      </c>
      <c r="E506" s="84" t="s">
        <v>203</v>
      </c>
      <c r="F506" s="84" t="s">
        <v>203</v>
      </c>
      <c r="G506" s="84" t="s">
        <v>203</v>
      </c>
      <c r="H506" s="85">
        <v>7500</v>
      </c>
      <c r="I506" s="85">
        <v>7500</v>
      </c>
      <c r="J506" s="83"/>
      <c r="K506" s="83"/>
    </row>
    <row r="507" spans="1:11" ht="13" x14ac:dyDescent="0.15">
      <c r="A507" s="86"/>
      <c r="B507" s="86"/>
      <c r="C507" s="83"/>
      <c r="D507" s="83"/>
      <c r="E507" s="83"/>
      <c r="F507" s="83"/>
      <c r="G507" s="83"/>
      <c r="H507" s="83"/>
      <c r="I507" s="83"/>
      <c r="J507" s="83"/>
      <c r="K507" s="83"/>
    </row>
    <row r="508" spans="1:11" ht="13" x14ac:dyDescent="0.15">
      <c r="A508" s="87" t="s">
        <v>313</v>
      </c>
      <c r="B508" s="97" t="s">
        <v>582</v>
      </c>
      <c r="C508" s="95"/>
      <c r="D508" s="90" t="s">
        <v>203</v>
      </c>
      <c r="E508" s="90" t="s">
        <v>203</v>
      </c>
      <c r="F508" s="90" t="s">
        <v>203</v>
      </c>
      <c r="G508" s="90" t="s">
        <v>203</v>
      </c>
      <c r="H508" s="88">
        <v>11500</v>
      </c>
      <c r="I508" s="88">
        <v>11500</v>
      </c>
      <c r="J508" s="89"/>
      <c r="K508" s="89"/>
    </row>
    <row r="509" spans="1:11" ht="13" x14ac:dyDescent="0.15">
      <c r="A509" s="86"/>
      <c r="B509" s="86"/>
      <c r="C509" s="83"/>
      <c r="D509" s="83"/>
      <c r="E509" s="83"/>
      <c r="F509" s="83"/>
      <c r="G509" s="83"/>
      <c r="H509" s="83"/>
      <c r="I509" s="83"/>
      <c r="J509" s="83"/>
      <c r="K509" s="83"/>
    </row>
    <row r="510" spans="1:11" ht="13" x14ac:dyDescent="0.15">
      <c r="A510" s="82">
        <v>292</v>
      </c>
      <c r="B510" s="96" t="s">
        <v>586</v>
      </c>
      <c r="C510" s="95"/>
      <c r="D510" s="83"/>
      <c r="E510" s="83"/>
      <c r="F510" s="83"/>
      <c r="G510" s="83"/>
      <c r="H510" s="83"/>
      <c r="I510" s="83"/>
      <c r="J510" s="83"/>
      <c r="K510" s="83"/>
    </row>
    <row r="511" spans="1:11" ht="13" x14ac:dyDescent="0.15">
      <c r="A511" s="82">
        <v>12921</v>
      </c>
      <c r="B511" s="96" t="s">
        <v>587</v>
      </c>
      <c r="C511" s="95"/>
      <c r="D511" s="83"/>
      <c r="E511" s="83"/>
      <c r="F511" s="83"/>
      <c r="G511" s="83"/>
      <c r="H511" s="83"/>
      <c r="I511" s="83"/>
      <c r="J511" s="83"/>
      <c r="K511" s="83"/>
    </row>
    <row r="512" spans="1:11" ht="13" x14ac:dyDescent="0.15">
      <c r="A512" s="82">
        <v>12921</v>
      </c>
      <c r="B512" s="82">
        <v>510100</v>
      </c>
      <c r="C512" s="84" t="s">
        <v>588</v>
      </c>
      <c r="D512" s="85">
        <v>87579.29</v>
      </c>
      <c r="E512" s="85">
        <v>93061.42</v>
      </c>
      <c r="F512" s="85">
        <v>88560.03</v>
      </c>
      <c r="G512" s="85">
        <v>94909</v>
      </c>
      <c r="H512" s="85">
        <v>94909</v>
      </c>
      <c r="I512" s="85">
        <v>94909</v>
      </c>
      <c r="J512" s="83"/>
      <c r="K512" s="83"/>
    </row>
    <row r="513" spans="1:11" ht="13" x14ac:dyDescent="0.15">
      <c r="A513" s="82">
        <v>12921</v>
      </c>
      <c r="B513" s="82">
        <v>510130</v>
      </c>
      <c r="C513" s="84" t="s">
        <v>589</v>
      </c>
      <c r="D513" s="85">
        <v>1000</v>
      </c>
      <c r="E513" s="85">
        <v>1000</v>
      </c>
      <c r="F513" s="85">
        <v>1000</v>
      </c>
      <c r="G513" s="85">
        <v>1000</v>
      </c>
      <c r="H513" s="85">
        <v>1000</v>
      </c>
      <c r="I513" s="85">
        <v>1000</v>
      </c>
      <c r="J513" s="83"/>
      <c r="K513" s="83"/>
    </row>
    <row r="514" spans="1:11" ht="13" x14ac:dyDescent="0.15">
      <c r="A514" s="86"/>
      <c r="B514" s="86"/>
      <c r="C514" s="83"/>
      <c r="D514" s="83"/>
      <c r="E514" s="83"/>
      <c r="F514" s="83"/>
      <c r="G514" s="83"/>
      <c r="H514" s="83"/>
      <c r="I514" s="83"/>
      <c r="J514" s="83"/>
      <c r="K514" s="83"/>
    </row>
    <row r="515" spans="1:11" ht="13" x14ac:dyDescent="0.15">
      <c r="A515" s="82" t="s">
        <v>313</v>
      </c>
      <c r="B515" s="96" t="s">
        <v>590</v>
      </c>
      <c r="C515" s="95"/>
      <c r="D515" s="85">
        <v>88579.29</v>
      </c>
      <c r="E515" s="85">
        <v>94061.42</v>
      </c>
      <c r="F515" s="85">
        <v>89560.03</v>
      </c>
      <c r="G515" s="85">
        <v>95909</v>
      </c>
      <c r="H515" s="85">
        <v>95909</v>
      </c>
      <c r="I515" s="85">
        <v>95909</v>
      </c>
      <c r="J515" s="83"/>
      <c r="K515" s="83"/>
    </row>
    <row r="516" spans="1:11" ht="13" x14ac:dyDescent="0.15">
      <c r="A516" s="86"/>
      <c r="B516" s="86"/>
      <c r="C516" s="83"/>
      <c r="D516" s="83"/>
      <c r="E516" s="83"/>
      <c r="F516" s="83"/>
      <c r="G516" s="83"/>
      <c r="H516" s="83"/>
      <c r="I516" s="83"/>
      <c r="J516" s="83"/>
      <c r="K516" s="83"/>
    </row>
    <row r="517" spans="1:11" ht="13" x14ac:dyDescent="0.15">
      <c r="A517" s="82">
        <v>12922</v>
      </c>
      <c r="B517" s="96" t="s">
        <v>591</v>
      </c>
      <c r="C517" s="95"/>
      <c r="D517" s="83"/>
      <c r="E517" s="83"/>
      <c r="F517" s="83"/>
      <c r="G517" s="83"/>
      <c r="H517" s="83"/>
      <c r="I517" s="83"/>
      <c r="J517" s="83"/>
      <c r="K517" s="83"/>
    </row>
    <row r="518" spans="1:11" ht="13" x14ac:dyDescent="0.15">
      <c r="A518" s="82">
        <v>12922</v>
      </c>
      <c r="B518" s="82">
        <v>520300</v>
      </c>
      <c r="C518" s="84" t="s">
        <v>559</v>
      </c>
      <c r="D518" s="84" t="s">
        <v>203</v>
      </c>
      <c r="E518" s="85">
        <v>1208.82</v>
      </c>
      <c r="F518" s="85">
        <v>597.19000000000005</v>
      </c>
      <c r="G518" s="85">
        <v>2360</v>
      </c>
      <c r="H518" s="85">
        <v>2360</v>
      </c>
      <c r="I518" s="85">
        <v>2360</v>
      </c>
      <c r="J518" s="83"/>
      <c r="K518" s="83"/>
    </row>
    <row r="519" spans="1:11" ht="13" x14ac:dyDescent="0.15">
      <c r="A519" s="82">
        <v>12922</v>
      </c>
      <c r="B519" s="82">
        <v>520500</v>
      </c>
      <c r="C519" s="84" t="s">
        <v>352</v>
      </c>
      <c r="D519" s="85">
        <v>198.82</v>
      </c>
      <c r="E519" s="85">
        <v>63.6</v>
      </c>
      <c r="F519" s="85">
        <v>5069.95</v>
      </c>
      <c r="G519" s="85">
        <v>400</v>
      </c>
      <c r="H519" s="85">
        <v>400</v>
      </c>
      <c r="I519" s="85">
        <v>400</v>
      </c>
      <c r="J519" s="83"/>
      <c r="K519" s="83"/>
    </row>
    <row r="520" spans="1:11" ht="13" x14ac:dyDescent="0.15">
      <c r="A520" s="82">
        <v>12922</v>
      </c>
      <c r="B520" s="82">
        <v>520520</v>
      </c>
      <c r="C520" s="84" t="s">
        <v>592</v>
      </c>
      <c r="D520" s="85">
        <v>7000</v>
      </c>
      <c r="E520" s="85">
        <v>7000</v>
      </c>
      <c r="F520" s="85">
        <v>7000</v>
      </c>
      <c r="G520" s="85">
        <v>7000</v>
      </c>
      <c r="H520" s="85">
        <v>7000</v>
      </c>
      <c r="I520" s="85">
        <v>7000</v>
      </c>
      <c r="J520" s="83"/>
      <c r="K520" s="83"/>
    </row>
    <row r="521" spans="1:11" ht="13" x14ac:dyDescent="0.15">
      <c r="A521" s="82">
        <v>12922</v>
      </c>
      <c r="B521" s="82">
        <v>520610</v>
      </c>
      <c r="C521" s="84" t="s">
        <v>560</v>
      </c>
      <c r="D521" s="84" t="s">
        <v>203</v>
      </c>
      <c r="E521" s="85">
        <v>475</v>
      </c>
      <c r="F521" s="84" t="s">
        <v>203</v>
      </c>
      <c r="G521" s="85">
        <v>429</v>
      </c>
      <c r="H521" s="85">
        <v>429</v>
      </c>
      <c r="I521" s="85">
        <v>429</v>
      </c>
      <c r="J521" s="83"/>
      <c r="K521" s="83"/>
    </row>
    <row r="522" spans="1:11" ht="13" x14ac:dyDescent="0.15">
      <c r="A522" s="82">
        <v>12922</v>
      </c>
      <c r="B522" s="82">
        <v>521301</v>
      </c>
      <c r="C522" s="84" t="s">
        <v>525</v>
      </c>
      <c r="D522" s="85">
        <v>1337.18</v>
      </c>
      <c r="E522" s="85">
        <v>886.52</v>
      </c>
      <c r="F522" s="85">
        <v>1606.66</v>
      </c>
      <c r="G522" s="85">
        <v>2764</v>
      </c>
      <c r="H522" s="85">
        <v>2764</v>
      </c>
      <c r="I522" s="85">
        <v>2764</v>
      </c>
      <c r="J522" s="83"/>
      <c r="K522" s="83"/>
    </row>
    <row r="523" spans="1:11" ht="13" x14ac:dyDescent="0.15">
      <c r="A523" s="82">
        <v>12922</v>
      </c>
      <c r="B523" s="82">
        <v>521700</v>
      </c>
      <c r="C523" s="84" t="s">
        <v>317</v>
      </c>
      <c r="D523" s="85">
        <v>100</v>
      </c>
      <c r="E523" s="85">
        <v>150</v>
      </c>
      <c r="F523" s="85">
        <v>80</v>
      </c>
      <c r="G523" s="85">
        <v>200</v>
      </c>
      <c r="H523" s="85">
        <v>200</v>
      </c>
      <c r="I523" s="85">
        <v>200</v>
      </c>
      <c r="J523" s="83"/>
      <c r="K523" s="83"/>
    </row>
    <row r="524" spans="1:11" ht="13" x14ac:dyDescent="0.15">
      <c r="A524" s="82">
        <v>12922</v>
      </c>
      <c r="B524" s="82">
        <v>521800</v>
      </c>
      <c r="C524" s="84" t="s">
        <v>318</v>
      </c>
      <c r="D524" s="85">
        <v>40</v>
      </c>
      <c r="E524" s="84" t="s">
        <v>203</v>
      </c>
      <c r="F524" s="85">
        <v>350</v>
      </c>
      <c r="G524" s="85">
        <v>500</v>
      </c>
      <c r="H524" s="85">
        <v>500</v>
      </c>
      <c r="I524" s="85">
        <v>500</v>
      </c>
      <c r="J524" s="83"/>
      <c r="K524" s="83"/>
    </row>
    <row r="525" spans="1:11" ht="13" x14ac:dyDescent="0.15">
      <c r="A525" s="82">
        <v>12922</v>
      </c>
      <c r="B525" s="82">
        <v>522500</v>
      </c>
      <c r="C525" s="84" t="s">
        <v>325</v>
      </c>
      <c r="D525" s="84" t="s">
        <v>203</v>
      </c>
      <c r="E525" s="85">
        <v>38.020000000000003</v>
      </c>
      <c r="F525" s="85">
        <v>30.45</v>
      </c>
      <c r="G525" s="85">
        <v>75</v>
      </c>
      <c r="H525" s="85">
        <v>75</v>
      </c>
      <c r="I525" s="85">
        <v>75</v>
      </c>
      <c r="J525" s="83"/>
      <c r="K525" s="83"/>
    </row>
    <row r="526" spans="1:11" ht="13" x14ac:dyDescent="0.15">
      <c r="A526" s="82">
        <v>12922</v>
      </c>
      <c r="B526" s="82">
        <v>523022</v>
      </c>
      <c r="C526" s="84" t="s">
        <v>593</v>
      </c>
      <c r="D526" s="85">
        <v>299.85000000000002</v>
      </c>
      <c r="E526" s="85">
        <v>255</v>
      </c>
      <c r="F526" s="85">
        <v>180</v>
      </c>
      <c r="G526" s="85">
        <v>500</v>
      </c>
      <c r="H526" s="85">
        <v>500</v>
      </c>
      <c r="I526" s="85">
        <v>500</v>
      </c>
      <c r="J526" s="83"/>
      <c r="K526" s="83"/>
    </row>
    <row r="527" spans="1:11" ht="13" x14ac:dyDescent="0.15">
      <c r="A527" s="82">
        <v>12922</v>
      </c>
      <c r="B527" s="82">
        <v>524100</v>
      </c>
      <c r="C527" s="84" t="s">
        <v>527</v>
      </c>
      <c r="D527" s="85">
        <v>138.34</v>
      </c>
      <c r="E527" s="85">
        <v>315</v>
      </c>
      <c r="F527" s="84" t="s">
        <v>203</v>
      </c>
      <c r="G527" s="85">
        <v>750</v>
      </c>
      <c r="H527" s="85">
        <v>750</v>
      </c>
      <c r="I527" s="85">
        <v>750</v>
      </c>
      <c r="J527" s="83"/>
      <c r="K527" s="83"/>
    </row>
    <row r="528" spans="1:11" ht="13" x14ac:dyDescent="0.15">
      <c r="A528" s="86"/>
      <c r="B528" s="86"/>
      <c r="C528" s="83"/>
      <c r="D528" s="83"/>
      <c r="E528" s="83"/>
      <c r="F528" s="83"/>
      <c r="G528" s="83"/>
      <c r="H528" s="83"/>
      <c r="I528" s="83"/>
      <c r="J528" s="83"/>
      <c r="K528" s="83"/>
    </row>
    <row r="529" spans="1:11" ht="13" x14ac:dyDescent="0.15">
      <c r="A529" s="82" t="s">
        <v>313</v>
      </c>
      <c r="B529" s="96" t="s">
        <v>594</v>
      </c>
      <c r="C529" s="95"/>
      <c r="D529" s="85">
        <v>9114.19</v>
      </c>
      <c r="E529" s="85">
        <v>10391.959999999999</v>
      </c>
      <c r="F529" s="85">
        <v>14914.25</v>
      </c>
      <c r="G529" s="85">
        <v>14978</v>
      </c>
      <c r="H529" s="85">
        <v>14978</v>
      </c>
      <c r="I529" s="85">
        <v>14978</v>
      </c>
      <c r="J529" s="83"/>
      <c r="K529" s="83"/>
    </row>
    <row r="530" spans="1:11" ht="13" x14ac:dyDescent="0.15">
      <c r="A530" s="86"/>
      <c r="B530" s="86"/>
      <c r="C530" s="83"/>
      <c r="D530" s="83"/>
      <c r="E530" s="83"/>
      <c r="F530" s="83"/>
      <c r="G530" s="83"/>
      <c r="H530" s="83"/>
      <c r="I530" s="83"/>
      <c r="J530" s="83"/>
      <c r="K530" s="83"/>
    </row>
    <row r="531" spans="1:11" ht="13" x14ac:dyDescent="0.15">
      <c r="A531" s="87" t="s">
        <v>313</v>
      </c>
      <c r="B531" s="97" t="s">
        <v>586</v>
      </c>
      <c r="C531" s="95"/>
      <c r="D531" s="88">
        <v>97693.48</v>
      </c>
      <c r="E531" s="88">
        <v>104453.38</v>
      </c>
      <c r="F531" s="88">
        <v>104474.28</v>
      </c>
      <c r="G531" s="88">
        <v>110887</v>
      </c>
      <c r="H531" s="88">
        <v>110887</v>
      </c>
      <c r="I531" s="88">
        <v>110887</v>
      </c>
      <c r="J531" s="89"/>
      <c r="K531" s="89"/>
    </row>
    <row r="532" spans="1:11" ht="13" x14ac:dyDescent="0.15">
      <c r="A532" s="86"/>
      <c r="B532" s="86"/>
      <c r="C532" s="83"/>
      <c r="D532" s="83"/>
      <c r="E532" s="83"/>
      <c r="F532" s="83"/>
      <c r="G532" s="83"/>
      <c r="H532" s="83"/>
      <c r="I532" s="83"/>
      <c r="J532" s="83"/>
      <c r="K532" s="83"/>
    </row>
    <row r="533" spans="1:11" ht="13" x14ac:dyDescent="0.15">
      <c r="A533" s="82">
        <v>294</v>
      </c>
      <c r="B533" s="82" t="s">
        <v>595</v>
      </c>
      <c r="C533" s="83"/>
      <c r="D533" s="83"/>
      <c r="E533" s="83"/>
      <c r="F533" s="83"/>
      <c r="G533" s="83"/>
      <c r="H533" s="83"/>
      <c r="I533" s="83"/>
      <c r="J533" s="83"/>
      <c r="K533" s="83"/>
    </row>
    <row r="534" spans="1:11" ht="13" x14ac:dyDescent="0.15">
      <c r="A534" s="82">
        <v>12941</v>
      </c>
      <c r="B534" s="96" t="s">
        <v>596</v>
      </c>
      <c r="C534" s="95"/>
      <c r="D534" s="83"/>
      <c r="E534" s="83"/>
      <c r="F534" s="83"/>
      <c r="G534" s="83"/>
      <c r="H534" s="83"/>
      <c r="I534" s="83"/>
      <c r="J534" s="83"/>
      <c r="K534" s="83"/>
    </row>
    <row r="535" spans="1:11" ht="13" x14ac:dyDescent="0.15">
      <c r="A535" s="82">
        <v>12941</v>
      </c>
      <c r="B535" s="82">
        <v>510100</v>
      </c>
      <c r="C535" s="84" t="s">
        <v>597</v>
      </c>
      <c r="D535" s="85">
        <v>22157.7</v>
      </c>
      <c r="E535" s="85">
        <v>20852.689999999999</v>
      </c>
      <c r="F535" s="85">
        <v>16724.04</v>
      </c>
      <c r="G535" s="85">
        <v>23540</v>
      </c>
      <c r="H535" s="85">
        <v>23540</v>
      </c>
      <c r="I535" s="85">
        <v>23540</v>
      </c>
      <c r="J535" s="83"/>
      <c r="K535" s="83"/>
    </row>
    <row r="536" spans="1:11" ht="13" x14ac:dyDescent="0.15">
      <c r="A536" s="86"/>
      <c r="B536" s="86"/>
      <c r="C536" s="83"/>
      <c r="D536" s="83"/>
      <c r="E536" s="83"/>
      <c r="F536" s="83"/>
      <c r="G536" s="83"/>
      <c r="H536" s="83"/>
      <c r="I536" s="83"/>
      <c r="J536" s="83"/>
      <c r="K536" s="83"/>
    </row>
    <row r="537" spans="1:11" ht="13" x14ac:dyDescent="0.15">
      <c r="A537" s="82" t="s">
        <v>313</v>
      </c>
      <c r="B537" s="96" t="s">
        <v>596</v>
      </c>
      <c r="C537" s="95"/>
      <c r="D537" s="85">
        <v>22157.7</v>
      </c>
      <c r="E537" s="85">
        <v>20852.689999999999</v>
      </c>
      <c r="F537" s="85">
        <v>16724.04</v>
      </c>
      <c r="G537" s="85">
        <v>23540</v>
      </c>
      <c r="H537" s="85">
        <v>23540</v>
      </c>
      <c r="I537" s="85">
        <v>23540</v>
      </c>
      <c r="J537" s="83"/>
      <c r="K537" s="83"/>
    </row>
    <row r="538" spans="1:11" ht="13" x14ac:dyDescent="0.15">
      <c r="A538" s="86"/>
      <c r="B538" s="86"/>
      <c r="C538" s="83"/>
      <c r="D538" s="83"/>
      <c r="E538" s="83"/>
      <c r="F538" s="83"/>
      <c r="G538" s="83"/>
      <c r="H538" s="83"/>
      <c r="I538" s="83"/>
      <c r="J538" s="83"/>
      <c r="K538" s="83"/>
    </row>
    <row r="539" spans="1:11" ht="13" x14ac:dyDescent="0.15">
      <c r="A539" s="82">
        <v>12942</v>
      </c>
      <c r="B539" s="96" t="s">
        <v>598</v>
      </c>
      <c r="C539" s="95"/>
      <c r="D539" s="83"/>
      <c r="E539" s="83"/>
      <c r="F539" s="83"/>
      <c r="G539" s="83"/>
      <c r="H539" s="83"/>
      <c r="I539" s="83"/>
      <c r="J539" s="83"/>
      <c r="K539" s="83"/>
    </row>
    <row r="540" spans="1:11" ht="13" x14ac:dyDescent="0.15">
      <c r="A540" s="82">
        <v>12942</v>
      </c>
      <c r="B540" s="82">
        <v>521301</v>
      </c>
      <c r="C540" s="84" t="s">
        <v>525</v>
      </c>
      <c r="D540" s="85">
        <v>310.20999999999998</v>
      </c>
      <c r="E540" s="85">
        <v>332.88</v>
      </c>
      <c r="F540" s="85">
        <v>141.38</v>
      </c>
      <c r="G540" s="85">
        <v>1017</v>
      </c>
      <c r="H540" s="84" t="s">
        <v>203</v>
      </c>
      <c r="I540" s="84" t="s">
        <v>203</v>
      </c>
      <c r="J540" s="83"/>
      <c r="K540" s="83"/>
    </row>
    <row r="541" spans="1:11" ht="13" x14ac:dyDescent="0.15">
      <c r="A541" s="82">
        <v>12942</v>
      </c>
      <c r="B541" s="82">
        <v>521500</v>
      </c>
      <c r="C541" s="84" t="s">
        <v>409</v>
      </c>
      <c r="D541" s="85">
        <v>340.68</v>
      </c>
      <c r="E541" s="85">
        <v>340.48</v>
      </c>
      <c r="F541" s="85">
        <v>609.72</v>
      </c>
      <c r="G541" s="85">
        <v>480</v>
      </c>
      <c r="H541" s="84" t="s">
        <v>203</v>
      </c>
      <c r="I541" s="84" t="s">
        <v>203</v>
      </c>
      <c r="J541" s="83"/>
      <c r="K541" s="83"/>
    </row>
    <row r="542" spans="1:11" ht="13" x14ac:dyDescent="0.15">
      <c r="A542" s="82">
        <v>12942</v>
      </c>
      <c r="B542" s="82">
        <v>521908</v>
      </c>
      <c r="C542" s="84" t="s">
        <v>599</v>
      </c>
      <c r="D542" s="85">
        <v>2235.6999999999998</v>
      </c>
      <c r="E542" s="85">
        <v>1823.04</v>
      </c>
      <c r="F542" s="85">
        <v>2380.81</v>
      </c>
      <c r="G542" s="85">
        <v>2000</v>
      </c>
      <c r="H542" s="85">
        <v>2000</v>
      </c>
      <c r="I542" s="85">
        <v>2000</v>
      </c>
      <c r="J542" s="83"/>
      <c r="K542" s="83"/>
    </row>
    <row r="543" spans="1:11" ht="13" x14ac:dyDescent="0.15">
      <c r="A543" s="82">
        <v>12942</v>
      </c>
      <c r="B543" s="82">
        <v>522010</v>
      </c>
      <c r="C543" s="84" t="s">
        <v>600</v>
      </c>
      <c r="D543" s="85">
        <v>33202</v>
      </c>
      <c r="E543" s="85">
        <v>30798</v>
      </c>
      <c r="F543" s="85">
        <v>41178</v>
      </c>
      <c r="G543" s="85">
        <v>40000</v>
      </c>
      <c r="H543" s="85">
        <v>40000</v>
      </c>
      <c r="I543" s="85">
        <v>40000</v>
      </c>
      <c r="J543" s="83"/>
      <c r="K543" s="83"/>
    </row>
    <row r="544" spans="1:11" ht="13" x14ac:dyDescent="0.15">
      <c r="A544" s="82">
        <v>12942</v>
      </c>
      <c r="B544" s="82">
        <v>522411</v>
      </c>
      <c r="C544" s="84" t="s">
        <v>601</v>
      </c>
      <c r="D544" s="85">
        <v>590.95000000000005</v>
      </c>
      <c r="E544" s="85">
        <v>1641.45</v>
      </c>
      <c r="F544" s="85">
        <v>639.82000000000005</v>
      </c>
      <c r="G544" s="85">
        <v>1600</v>
      </c>
      <c r="H544" s="85">
        <v>1600</v>
      </c>
      <c r="I544" s="85">
        <v>1600</v>
      </c>
      <c r="J544" s="83"/>
      <c r="K544" s="83"/>
    </row>
    <row r="545" spans="1:11" ht="13" x14ac:dyDescent="0.15">
      <c r="A545" s="86"/>
      <c r="B545" s="86"/>
      <c r="C545" s="83"/>
      <c r="D545" s="83"/>
      <c r="E545" s="83"/>
      <c r="F545" s="83"/>
      <c r="G545" s="83"/>
      <c r="H545" s="83"/>
      <c r="I545" s="83"/>
      <c r="J545" s="83"/>
      <c r="K545" s="83"/>
    </row>
    <row r="546" spans="1:11" ht="13" x14ac:dyDescent="0.15">
      <c r="A546" s="82" t="s">
        <v>313</v>
      </c>
      <c r="B546" s="96" t="s">
        <v>598</v>
      </c>
      <c r="C546" s="95"/>
      <c r="D546" s="85">
        <v>36679.54</v>
      </c>
      <c r="E546" s="85">
        <v>34935.85</v>
      </c>
      <c r="F546" s="85">
        <v>44949.73</v>
      </c>
      <c r="G546" s="85">
        <v>45097</v>
      </c>
      <c r="H546" s="85">
        <v>43600</v>
      </c>
      <c r="I546" s="85">
        <v>43600</v>
      </c>
      <c r="J546" s="83"/>
      <c r="K546" s="83"/>
    </row>
    <row r="547" spans="1:11" ht="13" x14ac:dyDescent="0.15">
      <c r="A547" s="86"/>
      <c r="B547" s="86"/>
      <c r="C547" s="83"/>
      <c r="D547" s="83"/>
      <c r="E547" s="83"/>
      <c r="F547" s="83"/>
      <c r="G547" s="83"/>
      <c r="H547" s="83"/>
      <c r="I547" s="83"/>
      <c r="J547" s="83"/>
      <c r="K547" s="83"/>
    </row>
    <row r="548" spans="1:11" ht="13" x14ac:dyDescent="0.15">
      <c r="A548" s="87" t="s">
        <v>313</v>
      </c>
      <c r="B548" s="87" t="s">
        <v>595</v>
      </c>
      <c r="C548" s="89"/>
      <c r="D548" s="88">
        <v>58837.24</v>
      </c>
      <c r="E548" s="88">
        <v>55788.54</v>
      </c>
      <c r="F548" s="88">
        <v>61673.77</v>
      </c>
      <c r="G548" s="88">
        <v>68637</v>
      </c>
      <c r="H548" s="88">
        <v>67140</v>
      </c>
      <c r="I548" s="88">
        <v>67140</v>
      </c>
      <c r="J548" s="89"/>
      <c r="K548" s="89"/>
    </row>
    <row r="549" spans="1:11" ht="13" x14ac:dyDescent="0.15">
      <c r="A549" s="86"/>
      <c r="B549" s="86"/>
      <c r="C549" s="83"/>
      <c r="D549" s="83"/>
      <c r="E549" s="83"/>
      <c r="F549" s="83"/>
      <c r="G549" s="83"/>
      <c r="H549" s="83"/>
      <c r="I549" s="83"/>
      <c r="J549" s="83"/>
      <c r="K549" s="83"/>
    </row>
    <row r="550" spans="1:11" ht="13" x14ac:dyDescent="0.15">
      <c r="A550" s="82">
        <v>422</v>
      </c>
      <c r="B550" s="82" t="s">
        <v>602</v>
      </c>
      <c r="C550" s="83"/>
      <c r="D550" s="83"/>
      <c r="E550" s="83"/>
      <c r="F550" s="83"/>
      <c r="G550" s="83"/>
      <c r="H550" s="83"/>
      <c r="I550" s="83"/>
      <c r="J550" s="83"/>
      <c r="K550" s="83"/>
    </row>
    <row r="551" spans="1:11" ht="13" x14ac:dyDescent="0.15">
      <c r="A551" s="82">
        <v>14221</v>
      </c>
      <c r="B551" s="96" t="s">
        <v>603</v>
      </c>
      <c r="C551" s="95"/>
      <c r="D551" s="83"/>
      <c r="E551" s="83"/>
      <c r="F551" s="83"/>
      <c r="G551" s="83"/>
      <c r="H551" s="83"/>
      <c r="I551" s="83"/>
      <c r="J551" s="83"/>
      <c r="K551" s="83"/>
    </row>
    <row r="552" spans="1:11" ht="13" x14ac:dyDescent="0.15">
      <c r="A552" s="82">
        <v>14221</v>
      </c>
      <c r="B552" s="82">
        <v>510100</v>
      </c>
      <c r="C552" s="84" t="s">
        <v>604</v>
      </c>
      <c r="D552" s="85">
        <v>808108.08</v>
      </c>
      <c r="E552" s="85">
        <v>923462.34</v>
      </c>
      <c r="F552" s="85">
        <v>883160.26</v>
      </c>
      <c r="G552" s="85">
        <v>948706</v>
      </c>
      <c r="H552" s="85">
        <v>967210</v>
      </c>
      <c r="I552" s="85">
        <v>967210</v>
      </c>
      <c r="J552" s="83"/>
      <c r="K552" s="83"/>
    </row>
    <row r="553" spans="1:11" ht="13" x14ac:dyDescent="0.15">
      <c r="A553" s="82">
        <v>14221</v>
      </c>
      <c r="B553" s="82">
        <v>510130</v>
      </c>
      <c r="C553" s="84" t="s">
        <v>605</v>
      </c>
      <c r="D553" s="85">
        <v>7050</v>
      </c>
      <c r="E553" s="85">
        <v>6250</v>
      </c>
      <c r="F553" s="85">
        <v>6700</v>
      </c>
      <c r="G553" s="85">
        <v>6950</v>
      </c>
      <c r="H553" s="85">
        <v>5950</v>
      </c>
      <c r="I553" s="85">
        <v>5950</v>
      </c>
      <c r="J553" s="83"/>
      <c r="K553" s="83"/>
    </row>
    <row r="554" spans="1:11" ht="13" x14ac:dyDescent="0.15">
      <c r="A554" s="86"/>
      <c r="B554" s="86"/>
      <c r="C554" s="83"/>
      <c r="D554" s="83"/>
      <c r="E554" s="83"/>
      <c r="F554" s="83"/>
      <c r="G554" s="83"/>
      <c r="H554" s="83"/>
      <c r="I554" s="83"/>
      <c r="J554" s="83"/>
      <c r="K554" s="83"/>
    </row>
    <row r="555" spans="1:11" ht="13" x14ac:dyDescent="0.15">
      <c r="A555" s="82" t="s">
        <v>313</v>
      </c>
      <c r="B555" s="96" t="s">
        <v>603</v>
      </c>
      <c r="C555" s="95"/>
      <c r="D555" s="85">
        <v>815158.08</v>
      </c>
      <c r="E555" s="85">
        <v>929712.34</v>
      </c>
      <c r="F555" s="85">
        <v>889860.26</v>
      </c>
      <c r="G555" s="85">
        <v>955656</v>
      </c>
      <c r="H555" s="85">
        <v>973160</v>
      </c>
      <c r="I555" s="85">
        <v>973160</v>
      </c>
      <c r="J555" s="83"/>
      <c r="K555" s="83"/>
    </row>
    <row r="556" spans="1:11" ht="13" x14ac:dyDescent="0.15">
      <c r="A556" s="86"/>
      <c r="B556" s="86"/>
      <c r="C556" s="83"/>
      <c r="D556" s="83"/>
      <c r="E556" s="83"/>
      <c r="F556" s="83"/>
      <c r="G556" s="83"/>
      <c r="H556" s="83"/>
      <c r="I556" s="83"/>
      <c r="J556" s="83"/>
      <c r="K556" s="83"/>
    </row>
    <row r="557" spans="1:11" ht="13" x14ac:dyDescent="0.15">
      <c r="A557" s="82">
        <v>14222</v>
      </c>
      <c r="B557" s="96" t="s">
        <v>606</v>
      </c>
      <c r="C557" s="95"/>
      <c r="D557" s="83"/>
      <c r="E557" s="83"/>
      <c r="F557" s="83"/>
      <c r="G557" s="83"/>
      <c r="H557" s="83"/>
      <c r="I557" s="83"/>
      <c r="J557" s="83"/>
      <c r="K557" s="83"/>
    </row>
    <row r="558" spans="1:11" ht="13" x14ac:dyDescent="0.15">
      <c r="A558" s="82">
        <v>14222</v>
      </c>
      <c r="B558" s="82">
        <v>520100</v>
      </c>
      <c r="C558" s="84" t="s">
        <v>316</v>
      </c>
      <c r="D558" s="85">
        <v>1672.22</v>
      </c>
      <c r="E558" s="85">
        <v>2689.53</v>
      </c>
      <c r="F558" s="85">
        <v>600</v>
      </c>
      <c r="G558" s="85">
        <v>2000</v>
      </c>
      <c r="H558" s="85">
        <v>2000</v>
      </c>
      <c r="I558" s="85">
        <v>2000</v>
      </c>
      <c r="J558" s="83"/>
      <c r="K558" s="83"/>
    </row>
    <row r="559" spans="1:11" ht="13" x14ac:dyDescent="0.15">
      <c r="A559" s="82">
        <v>14222</v>
      </c>
      <c r="B559" s="82">
        <v>520210</v>
      </c>
      <c r="C559" s="84" t="s">
        <v>607</v>
      </c>
      <c r="D559" s="85">
        <v>273100.15000000002</v>
      </c>
      <c r="E559" s="85">
        <v>274660.23</v>
      </c>
      <c r="F559" s="85">
        <v>259097.3</v>
      </c>
      <c r="G559" s="85">
        <v>250000</v>
      </c>
      <c r="H559" s="85">
        <v>250000</v>
      </c>
      <c r="I559" s="85">
        <v>250000</v>
      </c>
      <c r="J559" s="83"/>
      <c r="K559" s="83"/>
    </row>
    <row r="560" spans="1:11" ht="13" x14ac:dyDescent="0.15">
      <c r="A560" s="82">
        <v>14222</v>
      </c>
      <c r="B560" s="82">
        <v>520300</v>
      </c>
      <c r="C560" s="84" t="s">
        <v>559</v>
      </c>
      <c r="D560" s="85">
        <v>4561.99</v>
      </c>
      <c r="E560" s="85">
        <v>14929.99</v>
      </c>
      <c r="F560" s="85">
        <v>23856.63</v>
      </c>
      <c r="G560" s="85">
        <v>16750</v>
      </c>
      <c r="H560" s="83"/>
      <c r="I560" s="84" t="s">
        <v>203</v>
      </c>
      <c r="J560" s="83"/>
      <c r="K560" s="83"/>
    </row>
    <row r="561" spans="1:11" ht="13" x14ac:dyDescent="0.15">
      <c r="A561" s="82">
        <v>14222</v>
      </c>
      <c r="B561" s="82">
        <v>520305</v>
      </c>
      <c r="C561" s="84" t="s">
        <v>608</v>
      </c>
      <c r="D561" s="84" t="s">
        <v>203</v>
      </c>
      <c r="E561" s="84" t="s">
        <v>203</v>
      </c>
      <c r="F561" s="84" t="s">
        <v>203</v>
      </c>
      <c r="G561" s="85">
        <v>5000</v>
      </c>
      <c r="H561" s="85">
        <v>5000</v>
      </c>
      <c r="I561" s="85">
        <v>5000</v>
      </c>
      <c r="J561" s="83"/>
      <c r="K561" s="83"/>
    </row>
    <row r="562" spans="1:11" ht="13" x14ac:dyDescent="0.15">
      <c r="A562" s="82">
        <v>14222</v>
      </c>
      <c r="B562" s="82">
        <v>520500</v>
      </c>
      <c r="C562" s="84" t="s">
        <v>352</v>
      </c>
      <c r="D562" s="85">
        <v>11588</v>
      </c>
      <c r="E562" s="84" t="s">
        <v>203</v>
      </c>
      <c r="F562" s="84" t="s">
        <v>203</v>
      </c>
      <c r="G562" s="84" t="s">
        <v>203</v>
      </c>
      <c r="H562" s="84" t="s">
        <v>203</v>
      </c>
      <c r="I562" s="84" t="s">
        <v>203</v>
      </c>
      <c r="J562" s="83"/>
      <c r="K562" s="83"/>
    </row>
    <row r="563" spans="1:11" ht="13" x14ac:dyDescent="0.15">
      <c r="A563" s="82">
        <v>14222</v>
      </c>
      <c r="B563" s="82">
        <v>521500</v>
      </c>
      <c r="C563" s="84" t="s">
        <v>409</v>
      </c>
      <c r="D563" s="84" t="s">
        <v>203</v>
      </c>
      <c r="E563" s="84" t="s">
        <v>203</v>
      </c>
      <c r="F563" s="84" t="s">
        <v>203</v>
      </c>
      <c r="G563" s="84" t="s">
        <v>203</v>
      </c>
      <c r="H563" s="85">
        <v>8980</v>
      </c>
      <c r="I563" s="85">
        <v>8980</v>
      </c>
      <c r="J563" s="83"/>
      <c r="K563" s="83"/>
    </row>
    <row r="564" spans="1:11" ht="13" x14ac:dyDescent="0.15">
      <c r="A564" s="82">
        <v>14222</v>
      </c>
      <c r="B564" s="82">
        <v>521700</v>
      </c>
      <c r="C564" s="84" t="s">
        <v>317</v>
      </c>
      <c r="D564" s="85">
        <v>6877</v>
      </c>
      <c r="E564" s="85">
        <v>3189.3</v>
      </c>
      <c r="F564" s="85">
        <v>3510</v>
      </c>
      <c r="G564" s="85">
        <v>1500</v>
      </c>
      <c r="H564" s="85">
        <v>2500</v>
      </c>
      <c r="I564" s="85">
        <v>2500</v>
      </c>
      <c r="J564" s="83"/>
      <c r="K564" s="83"/>
    </row>
    <row r="565" spans="1:11" ht="13" x14ac:dyDescent="0.15">
      <c r="A565" s="82">
        <v>14222</v>
      </c>
      <c r="B565" s="82">
        <v>521710</v>
      </c>
      <c r="C565" s="84" t="s">
        <v>563</v>
      </c>
      <c r="D565" s="85">
        <v>1003</v>
      </c>
      <c r="E565" s="85">
        <v>611.35</v>
      </c>
      <c r="F565" s="85">
        <v>1549.4</v>
      </c>
      <c r="G565" s="85">
        <v>1200</v>
      </c>
      <c r="H565" s="85">
        <v>1200</v>
      </c>
      <c r="I565" s="85">
        <v>1200</v>
      </c>
      <c r="J565" s="83"/>
      <c r="K565" s="83"/>
    </row>
    <row r="566" spans="1:11" ht="13" x14ac:dyDescent="0.15">
      <c r="A566" s="82">
        <v>14222</v>
      </c>
      <c r="B566" s="82">
        <v>521800</v>
      </c>
      <c r="C566" s="84" t="s">
        <v>318</v>
      </c>
      <c r="D566" s="85">
        <v>7705.5</v>
      </c>
      <c r="E566" s="85">
        <v>5207.75</v>
      </c>
      <c r="F566" s="85">
        <v>7375</v>
      </c>
      <c r="G566" s="85">
        <v>4500</v>
      </c>
      <c r="H566" s="85">
        <v>7000</v>
      </c>
      <c r="I566" s="85">
        <v>7000</v>
      </c>
      <c r="J566" s="83"/>
      <c r="K566" s="83"/>
    </row>
    <row r="567" spans="1:11" ht="13" x14ac:dyDescent="0.15">
      <c r="A567" s="82">
        <v>14222</v>
      </c>
      <c r="B567" s="82">
        <v>521901</v>
      </c>
      <c r="C567" s="84" t="s">
        <v>320</v>
      </c>
      <c r="D567" s="85">
        <v>4468.59</v>
      </c>
      <c r="E567" s="85">
        <v>2966.95</v>
      </c>
      <c r="F567" s="85">
        <v>3537.3</v>
      </c>
      <c r="G567" s="85">
        <v>3000</v>
      </c>
      <c r="H567" s="85">
        <v>3600</v>
      </c>
      <c r="I567" s="85">
        <v>3600</v>
      </c>
      <c r="J567" s="83"/>
      <c r="K567" s="83"/>
    </row>
    <row r="568" spans="1:11" ht="13" x14ac:dyDescent="0.15">
      <c r="A568" s="82">
        <v>14222</v>
      </c>
      <c r="B568" s="82">
        <v>521908</v>
      </c>
      <c r="C568" s="84" t="s">
        <v>503</v>
      </c>
      <c r="D568" s="85">
        <v>14785.82</v>
      </c>
      <c r="E568" s="85">
        <v>14589.32</v>
      </c>
      <c r="F568" s="85">
        <v>4683.3900000000003</v>
      </c>
      <c r="G568" s="85">
        <v>13500</v>
      </c>
      <c r="H568" s="85">
        <v>13500</v>
      </c>
      <c r="I568" s="85">
        <v>13500</v>
      </c>
      <c r="J568" s="83"/>
      <c r="K568" s="83"/>
    </row>
    <row r="569" spans="1:11" ht="13" x14ac:dyDescent="0.15">
      <c r="A569" s="82">
        <v>14222</v>
      </c>
      <c r="B569" s="82">
        <v>522005</v>
      </c>
      <c r="C569" s="84" t="s">
        <v>609</v>
      </c>
      <c r="D569" s="84" t="s">
        <v>203</v>
      </c>
      <c r="E569" s="85">
        <v>17705.73</v>
      </c>
      <c r="F569" s="85">
        <v>18220</v>
      </c>
      <c r="G569" s="85">
        <v>20000</v>
      </c>
      <c r="H569" s="85">
        <v>20000</v>
      </c>
      <c r="I569" s="85">
        <v>20000</v>
      </c>
      <c r="J569" s="83"/>
      <c r="K569" s="83"/>
    </row>
    <row r="570" spans="1:11" ht="13" x14ac:dyDescent="0.15">
      <c r="A570" s="82">
        <v>14222</v>
      </c>
      <c r="B570" s="82">
        <v>522062</v>
      </c>
      <c r="C570" s="84" t="s">
        <v>610</v>
      </c>
      <c r="D570" s="84" t="s">
        <v>203</v>
      </c>
      <c r="E570" s="84" t="s">
        <v>203</v>
      </c>
      <c r="F570" s="85">
        <v>15400</v>
      </c>
      <c r="G570" s="85">
        <v>20000</v>
      </c>
      <c r="H570" s="85">
        <v>40000</v>
      </c>
      <c r="I570" s="85">
        <v>40000</v>
      </c>
      <c r="J570" s="83"/>
      <c r="K570" s="83"/>
    </row>
    <row r="571" spans="1:11" ht="13" x14ac:dyDescent="0.15">
      <c r="A571" s="82">
        <v>14222</v>
      </c>
      <c r="B571" s="82">
        <v>522500</v>
      </c>
      <c r="C571" s="84" t="s">
        <v>611</v>
      </c>
      <c r="D571" s="84" t="s">
        <v>203</v>
      </c>
      <c r="E571" s="85">
        <v>44.72</v>
      </c>
      <c r="F571" s="85">
        <v>2632.2</v>
      </c>
      <c r="G571" s="85">
        <v>660</v>
      </c>
      <c r="H571" s="85">
        <v>660</v>
      </c>
      <c r="I571" s="85">
        <v>660</v>
      </c>
      <c r="J571" s="83"/>
      <c r="K571" s="83"/>
    </row>
    <row r="572" spans="1:11" ht="13" x14ac:dyDescent="0.15">
      <c r="A572" s="82">
        <v>14222</v>
      </c>
      <c r="B572" s="82">
        <v>523200</v>
      </c>
      <c r="C572" s="84" t="s">
        <v>526</v>
      </c>
      <c r="D572" s="84" t="s">
        <v>203</v>
      </c>
      <c r="E572" s="84" t="s">
        <v>203</v>
      </c>
      <c r="F572" s="84" t="s">
        <v>203</v>
      </c>
      <c r="G572" s="85">
        <v>300</v>
      </c>
      <c r="H572" s="85">
        <v>300</v>
      </c>
      <c r="I572" s="85">
        <v>300</v>
      </c>
      <c r="J572" s="83"/>
      <c r="K572" s="83"/>
    </row>
    <row r="573" spans="1:11" ht="13" x14ac:dyDescent="0.15">
      <c r="A573" s="82">
        <v>14222</v>
      </c>
      <c r="B573" s="82">
        <v>524100</v>
      </c>
      <c r="C573" s="84" t="s">
        <v>612</v>
      </c>
      <c r="D573" s="85">
        <v>5000</v>
      </c>
      <c r="E573" s="85">
        <v>6000</v>
      </c>
      <c r="F573" s="85">
        <v>5500</v>
      </c>
      <c r="G573" s="85">
        <v>5500</v>
      </c>
      <c r="H573" s="85">
        <v>5500</v>
      </c>
      <c r="I573" s="85">
        <v>5500</v>
      </c>
      <c r="J573" s="83"/>
      <c r="K573" s="83"/>
    </row>
    <row r="574" spans="1:11" ht="13" x14ac:dyDescent="0.15">
      <c r="A574" s="82">
        <v>14222</v>
      </c>
      <c r="B574" s="82">
        <v>524500</v>
      </c>
      <c r="C574" s="84" t="s">
        <v>326</v>
      </c>
      <c r="D574" s="85">
        <v>239.44</v>
      </c>
      <c r="E574" s="85">
        <v>2920.82</v>
      </c>
      <c r="F574" s="85">
        <v>4069.22</v>
      </c>
      <c r="G574" s="85">
        <v>5000</v>
      </c>
      <c r="H574" s="85">
        <v>5000</v>
      </c>
      <c r="I574" s="85">
        <v>5000</v>
      </c>
      <c r="J574" s="83"/>
      <c r="K574" s="83"/>
    </row>
    <row r="575" spans="1:11" ht="13" x14ac:dyDescent="0.15">
      <c r="A575" s="82">
        <v>14222</v>
      </c>
      <c r="B575" s="82">
        <v>540220</v>
      </c>
      <c r="C575" s="84" t="s">
        <v>328</v>
      </c>
      <c r="D575" s="85">
        <v>12102.64</v>
      </c>
      <c r="E575" s="85">
        <v>7184.22</v>
      </c>
      <c r="F575" s="85">
        <v>3293.18</v>
      </c>
      <c r="G575" s="85">
        <v>1500</v>
      </c>
      <c r="H575" s="85">
        <v>1200</v>
      </c>
      <c r="I575" s="85">
        <v>1200</v>
      </c>
      <c r="J575" s="83"/>
      <c r="K575" s="83"/>
    </row>
    <row r="576" spans="1:11" ht="13" x14ac:dyDescent="0.15">
      <c r="A576" s="86"/>
      <c r="B576" s="86"/>
      <c r="C576" s="83"/>
      <c r="D576" s="83"/>
      <c r="E576" s="83"/>
      <c r="F576" s="83"/>
      <c r="G576" s="83"/>
      <c r="H576" s="83"/>
      <c r="I576" s="83"/>
      <c r="J576" s="83"/>
      <c r="K576" s="83"/>
    </row>
    <row r="577" spans="1:11" ht="13" x14ac:dyDescent="0.15">
      <c r="A577" s="82" t="s">
        <v>313</v>
      </c>
      <c r="B577" s="96" t="s">
        <v>613</v>
      </c>
      <c r="C577" s="95"/>
      <c r="D577" s="85">
        <v>343104.35</v>
      </c>
      <c r="E577" s="85">
        <v>352699.91</v>
      </c>
      <c r="F577" s="85">
        <v>353323.62</v>
      </c>
      <c r="G577" s="85">
        <v>350410</v>
      </c>
      <c r="H577" s="85">
        <v>366440</v>
      </c>
      <c r="I577" s="85">
        <v>366440</v>
      </c>
      <c r="J577" s="83"/>
      <c r="K577" s="83"/>
    </row>
    <row r="578" spans="1:11" ht="13" x14ac:dyDescent="0.15">
      <c r="A578" s="86"/>
      <c r="B578" s="86"/>
      <c r="C578" s="83"/>
      <c r="D578" s="83"/>
      <c r="E578" s="83"/>
      <c r="F578" s="83"/>
      <c r="G578" s="83"/>
      <c r="H578" s="83"/>
      <c r="I578" s="83"/>
      <c r="J578" s="83"/>
      <c r="K578" s="83"/>
    </row>
    <row r="579" spans="1:11" ht="13" x14ac:dyDescent="0.15">
      <c r="A579" s="87" t="s">
        <v>313</v>
      </c>
      <c r="B579" s="87" t="s">
        <v>602</v>
      </c>
      <c r="C579" s="89"/>
      <c r="D579" s="88">
        <v>1158262.43</v>
      </c>
      <c r="E579" s="88">
        <v>1282412.25</v>
      </c>
      <c r="F579" s="88">
        <v>1243183.8799999999</v>
      </c>
      <c r="G579" s="88">
        <v>1306066</v>
      </c>
      <c r="H579" s="88">
        <v>1339600</v>
      </c>
      <c r="I579" s="88">
        <v>1339600</v>
      </c>
      <c r="J579" s="89"/>
      <c r="K579" s="89"/>
    </row>
    <row r="580" spans="1:11" ht="13" x14ac:dyDescent="0.15">
      <c r="A580" s="86"/>
      <c r="B580" s="86"/>
      <c r="C580" s="83"/>
      <c r="D580" s="83"/>
      <c r="E580" s="83"/>
      <c r="F580" s="83"/>
      <c r="G580" s="83"/>
      <c r="H580" s="83"/>
      <c r="I580" s="83"/>
      <c r="J580" s="83"/>
      <c r="K580" s="83"/>
    </row>
    <row r="581" spans="1:11" ht="13" x14ac:dyDescent="0.15">
      <c r="A581" s="82">
        <v>423</v>
      </c>
      <c r="B581" s="82" t="s">
        <v>614</v>
      </c>
      <c r="C581" s="83"/>
      <c r="D581" s="83"/>
      <c r="E581" s="83"/>
      <c r="F581" s="83"/>
      <c r="G581" s="83"/>
      <c r="H581" s="83"/>
      <c r="I581" s="83"/>
      <c r="J581" s="83"/>
      <c r="K581" s="83"/>
    </row>
    <row r="582" spans="1:11" ht="13" x14ac:dyDescent="0.15">
      <c r="A582" s="82">
        <v>14231</v>
      </c>
      <c r="B582" s="96" t="s">
        <v>615</v>
      </c>
      <c r="C582" s="95"/>
      <c r="D582" s="83"/>
      <c r="E582" s="83"/>
      <c r="F582" s="83"/>
      <c r="G582" s="83"/>
      <c r="H582" s="83"/>
      <c r="I582" s="83"/>
      <c r="J582" s="83"/>
      <c r="K582" s="83"/>
    </row>
    <row r="583" spans="1:11" ht="13" x14ac:dyDescent="0.15">
      <c r="A583" s="82">
        <v>14231</v>
      </c>
      <c r="B583" s="82">
        <v>510100</v>
      </c>
      <c r="C583" s="84" t="s">
        <v>616</v>
      </c>
      <c r="D583" s="85">
        <v>172420.94</v>
      </c>
      <c r="E583" s="85">
        <v>212049.6</v>
      </c>
      <c r="F583" s="85">
        <v>171813.05</v>
      </c>
      <c r="G583" s="85">
        <v>110460</v>
      </c>
      <c r="H583" s="85">
        <v>110461</v>
      </c>
      <c r="I583" s="85">
        <v>110461</v>
      </c>
      <c r="J583" s="83"/>
      <c r="K583" s="83"/>
    </row>
    <row r="584" spans="1:11" ht="13" x14ac:dyDescent="0.15">
      <c r="A584" s="86"/>
      <c r="B584" s="86"/>
      <c r="C584" s="83"/>
      <c r="D584" s="83"/>
      <c r="E584" s="83"/>
      <c r="F584" s="83"/>
      <c r="G584" s="83"/>
      <c r="H584" s="83"/>
      <c r="I584" s="83"/>
      <c r="J584" s="83"/>
      <c r="K584" s="83"/>
    </row>
    <row r="585" spans="1:11" ht="13" x14ac:dyDescent="0.15">
      <c r="A585" s="82" t="s">
        <v>313</v>
      </c>
      <c r="B585" s="96" t="s">
        <v>617</v>
      </c>
      <c r="C585" s="95"/>
      <c r="D585" s="85">
        <v>172420.94</v>
      </c>
      <c r="E585" s="85">
        <v>212049.6</v>
      </c>
      <c r="F585" s="85">
        <v>171813.05</v>
      </c>
      <c r="G585" s="85">
        <v>110460</v>
      </c>
      <c r="H585" s="85">
        <v>110461</v>
      </c>
      <c r="I585" s="85">
        <v>110461</v>
      </c>
      <c r="J585" s="83"/>
      <c r="K585" s="83"/>
    </row>
    <row r="586" spans="1:11" ht="13" x14ac:dyDescent="0.15">
      <c r="A586" s="86"/>
      <c r="B586" s="86"/>
      <c r="C586" s="83"/>
      <c r="D586" s="83"/>
      <c r="E586" s="83"/>
      <c r="F586" s="83"/>
      <c r="G586" s="83"/>
      <c r="H586" s="83"/>
      <c r="I586" s="83"/>
      <c r="J586" s="83"/>
      <c r="K586" s="83"/>
    </row>
    <row r="587" spans="1:11" ht="13" x14ac:dyDescent="0.15">
      <c r="A587" s="82">
        <v>14232</v>
      </c>
      <c r="B587" s="96" t="s">
        <v>618</v>
      </c>
      <c r="C587" s="95"/>
      <c r="D587" s="83"/>
      <c r="E587" s="83"/>
      <c r="F587" s="83"/>
      <c r="G587" s="83"/>
      <c r="H587" s="83"/>
      <c r="I587" s="83"/>
      <c r="J587" s="83"/>
      <c r="K587" s="83"/>
    </row>
    <row r="588" spans="1:11" ht="13" x14ac:dyDescent="0.15">
      <c r="A588" s="82">
        <v>14232</v>
      </c>
      <c r="B588" s="82">
        <v>520300</v>
      </c>
      <c r="C588" s="84" t="s">
        <v>559</v>
      </c>
      <c r="D588" s="85">
        <v>50931.95</v>
      </c>
      <c r="E588" s="85">
        <v>39831.97</v>
      </c>
      <c r="F588" s="85">
        <v>47355.81</v>
      </c>
      <c r="G588" s="85">
        <v>40000</v>
      </c>
      <c r="H588" s="85">
        <v>40000</v>
      </c>
      <c r="I588" s="85">
        <v>40000</v>
      </c>
      <c r="J588" s="83"/>
      <c r="K588" s="83"/>
    </row>
    <row r="589" spans="1:11" ht="13" x14ac:dyDescent="0.15">
      <c r="A589" s="82">
        <v>14232</v>
      </c>
      <c r="B589" s="82">
        <v>520500</v>
      </c>
      <c r="C589" s="84" t="s">
        <v>352</v>
      </c>
      <c r="D589" s="85">
        <v>429.15</v>
      </c>
      <c r="E589" s="84" t="s">
        <v>203</v>
      </c>
      <c r="F589" s="84" t="s">
        <v>203</v>
      </c>
      <c r="G589" s="84" t="s">
        <v>203</v>
      </c>
      <c r="H589" s="84" t="s">
        <v>203</v>
      </c>
      <c r="I589" s="84" t="s">
        <v>203</v>
      </c>
      <c r="J589" s="83"/>
      <c r="K589" s="83"/>
    </row>
    <row r="590" spans="1:11" ht="13" x14ac:dyDescent="0.15">
      <c r="A590" s="82">
        <v>14232</v>
      </c>
      <c r="B590" s="82">
        <v>521301</v>
      </c>
      <c r="C590" s="84" t="s">
        <v>525</v>
      </c>
      <c r="D590" s="85">
        <v>9557.4</v>
      </c>
      <c r="E590" s="85">
        <v>10590.25</v>
      </c>
      <c r="F590" s="85">
        <v>7454</v>
      </c>
      <c r="G590" s="85">
        <v>19371</v>
      </c>
      <c r="H590" s="85">
        <v>19371</v>
      </c>
      <c r="I590" s="85">
        <v>19371</v>
      </c>
      <c r="J590" s="83"/>
      <c r="K590" s="83"/>
    </row>
    <row r="591" spans="1:11" ht="13" x14ac:dyDescent="0.15">
      <c r="A591" s="82">
        <v>14232</v>
      </c>
      <c r="B591" s="82">
        <v>522000</v>
      </c>
      <c r="C591" s="84" t="s">
        <v>619</v>
      </c>
      <c r="D591" s="85">
        <v>25485</v>
      </c>
      <c r="E591" s="85">
        <v>41960</v>
      </c>
      <c r="F591" s="85">
        <v>23605</v>
      </c>
      <c r="G591" s="85">
        <v>40061</v>
      </c>
      <c r="H591" s="85">
        <v>40061</v>
      </c>
      <c r="I591" s="85">
        <v>40061</v>
      </c>
      <c r="J591" s="83"/>
      <c r="K591" s="83"/>
    </row>
    <row r="592" spans="1:11" ht="13" x14ac:dyDescent="0.15">
      <c r="A592" s="82">
        <v>14232</v>
      </c>
      <c r="B592" s="82">
        <v>522100</v>
      </c>
      <c r="C592" s="84" t="s">
        <v>620</v>
      </c>
      <c r="D592" s="85">
        <v>95423.27</v>
      </c>
      <c r="E592" s="85">
        <v>106517.03</v>
      </c>
      <c r="F592" s="85">
        <v>105882.64</v>
      </c>
      <c r="G592" s="85">
        <v>79541</v>
      </c>
      <c r="H592" s="85">
        <v>79541</v>
      </c>
      <c r="I592" s="85">
        <v>79541</v>
      </c>
      <c r="J592" s="83"/>
      <c r="K592" s="83"/>
    </row>
    <row r="593" spans="1:11" ht="13" x14ac:dyDescent="0.15">
      <c r="A593" s="82">
        <v>14232</v>
      </c>
      <c r="B593" s="82">
        <v>523200</v>
      </c>
      <c r="C593" s="84" t="s">
        <v>526</v>
      </c>
      <c r="D593" s="85">
        <v>4657.1499999999996</v>
      </c>
      <c r="E593" s="85">
        <v>5147.7299999999996</v>
      </c>
      <c r="F593" s="85">
        <v>3215.19</v>
      </c>
      <c r="G593" s="85">
        <v>4000</v>
      </c>
      <c r="H593" s="85">
        <v>4000</v>
      </c>
      <c r="I593" s="85">
        <v>4000</v>
      </c>
      <c r="J593" s="83"/>
      <c r="K593" s="83"/>
    </row>
    <row r="594" spans="1:11" ht="13" x14ac:dyDescent="0.15">
      <c r="A594" s="86"/>
      <c r="B594" s="86"/>
      <c r="C594" s="83"/>
      <c r="D594" s="83"/>
      <c r="E594" s="83"/>
      <c r="F594" s="83"/>
      <c r="G594" s="83"/>
      <c r="H594" s="83"/>
      <c r="I594" s="83"/>
      <c r="J594" s="83"/>
      <c r="K594" s="83"/>
    </row>
    <row r="595" spans="1:11" ht="13" x14ac:dyDescent="0.15">
      <c r="A595" s="82" t="s">
        <v>313</v>
      </c>
      <c r="B595" s="96" t="s">
        <v>621</v>
      </c>
      <c r="C595" s="95"/>
      <c r="D595" s="85">
        <v>186483.92</v>
      </c>
      <c r="E595" s="85">
        <v>204046.98</v>
      </c>
      <c r="F595" s="85">
        <v>187512.64</v>
      </c>
      <c r="G595" s="85">
        <v>182973</v>
      </c>
      <c r="H595" s="85">
        <v>182973</v>
      </c>
      <c r="I595" s="85">
        <v>182973</v>
      </c>
      <c r="J595" s="83"/>
      <c r="K595" s="83"/>
    </row>
    <row r="596" spans="1:11" ht="13" x14ac:dyDescent="0.15">
      <c r="A596" s="86"/>
      <c r="B596" s="86"/>
      <c r="C596" s="83"/>
      <c r="D596" s="83"/>
      <c r="E596" s="83"/>
      <c r="F596" s="83"/>
      <c r="G596" s="83"/>
      <c r="H596" s="83"/>
      <c r="I596" s="83"/>
      <c r="J596" s="83"/>
      <c r="K596" s="83"/>
    </row>
    <row r="597" spans="1:11" ht="13" x14ac:dyDescent="0.15">
      <c r="A597" s="87" t="s">
        <v>313</v>
      </c>
      <c r="B597" s="87" t="s">
        <v>614</v>
      </c>
      <c r="C597" s="89"/>
      <c r="D597" s="88">
        <v>358904.86</v>
      </c>
      <c r="E597" s="88">
        <v>416096.58</v>
      </c>
      <c r="F597" s="88">
        <v>359325.69</v>
      </c>
      <c r="G597" s="88">
        <v>293433</v>
      </c>
      <c r="H597" s="88">
        <v>293434</v>
      </c>
      <c r="I597" s="88">
        <v>293434</v>
      </c>
      <c r="J597" s="89"/>
      <c r="K597" s="89"/>
    </row>
    <row r="598" spans="1:11" ht="13" x14ac:dyDescent="0.15">
      <c r="A598" s="86"/>
      <c r="B598" s="86"/>
      <c r="C598" s="83"/>
      <c r="D598" s="83"/>
      <c r="E598" s="83"/>
      <c r="F598" s="83"/>
      <c r="G598" s="83"/>
      <c r="H598" s="83"/>
      <c r="I598" s="83"/>
      <c r="J598" s="83"/>
      <c r="K598" s="83"/>
    </row>
    <row r="599" spans="1:11" ht="13" x14ac:dyDescent="0.15">
      <c r="A599" s="82">
        <v>424</v>
      </c>
      <c r="B599" s="96" t="s">
        <v>622</v>
      </c>
      <c r="C599" s="95"/>
      <c r="D599" s="83"/>
      <c r="E599" s="83"/>
      <c r="F599" s="83"/>
      <c r="G599" s="83"/>
      <c r="H599" s="83"/>
      <c r="I599" s="83"/>
      <c r="J599" s="83"/>
      <c r="K599" s="83"/>
    </row>
    <row r="600" spans="1:11" ht="13" x14ac:dyDescent="0.15">
      <c r="A600" s="82">
        <v>14242</v>
      </c>
      <c r="B600" s="96" t="s">
        <v>623</v>
      </c>
      <c r="C600" s="95"/>
      <c r="D600" s="83"/>
      <c r="E600" s="83"/>
      <c r="F600" s="83"/>
      <c r="G600" s="83"/>
      <c r="H600" s="83"/>
      <c r="I600" s="83"/>
      <c r="J600" s="83"/>
      <c r="K600" s="83"/>
    </row>
    <row r="601" spans="1:11" ht="13" x14ac:dyDescent="0.15">
      <c r="A601" s="82">
        <v>14242</v>
      </c>
      <c r="B601" s="82">
        <v>521200</v>
      </c>
      <c r="C601" s="84" t="s">
        <v>624</v>
      </c>
      <c r="D601" s="85">
        <v>45368.89</v>
      </c>
      <c r="E601" s="85">
        <v>35757.69</v>
      </c>
      <c r="F601" s="85">
        <v>45619.08</v>
      </c>
      <c r="G601" s="85">
        <v>50000</v>
      </c>
      <c r="H601" s="85">
        <v>50000</v>
      </c>
      <c r="I601" s="85">
        <v>50000</v>
      </c>
      <c r="J601" s="83"/>
      <c r="K601" s="83"/>
    </row>
    <row r="602" spans="1:11" ht="13" x14ac:dyDescent="0.15">
      <c r="A602" s="82">
        <v>14242</v>
      </c>
      <c r="B602" s="82">
        <v>521210</v>
      </c>
      <c r="C602" s="84" t="s">
        <v>625</v>
      </c>
      <c r="D602" s="85">
        <v>1553.15</v>
      </c>
      <c r="E602" s="85">
        <v>2266.25</v>
      </c>
      <c r="F602" s="85">
        <v>1555.13</v>
      </c>
      <c r="G602" s="84" t="s">
        <v>203</v>
      </c>
      <c r="H602" s="84" t="s">
        <v>203</v>
      </c>
      <c r="I602" s="84" t="s">
        <v>203</v>
      </c>
      <c r="J602" s="83"/>
      <c r="K602" s="83"/>
    </row>
    <row r="603" spans="1:11" ht="13" x14ac:dyDescent="0.15">
      <c r="A603" s="86"/>
      <c r="B603" s="86"/>
      <c r="C603" s="83"/>
      <c r="D603" s="83"/>
      <c r="E603" s="83"/>
      <c r="F603" s="83"/>
      <c r="G603" s="83"/>
      <c r="H603" s="83"/>
      <c r="I603" s="83"/>
      <c r="J603" s="83"/>
      <c r="K603" s="83"/>
    </row>
    <row r="604" spans="1:11" ht="13" x14ac:dyDescent="0.15">
      <c r="A604" s="82" t="s">
        <v>313</v>
      </c>
      <c r="B604" s="96" t="s">
        <v>626</v>
      </c>
      <c r="C604" s="95"/>
      <c r="D604" s="85">
        <v>46922.04</v>
      </c>
      <c r="E604" s="85">
        <v>38023.94</v>
      </c>
      <c r="F604" s="85">
        <v>47174.21</v>
      </c>
      <c r="G604" s="85">
        <v>50000</v>
      </c>
      <c r="H604" s="85">
        <v>50000</v>
      </c>
      <c r="I604" s="85">
        <v>50000</v>
      </c>
      <c r="J604" s="83"/>
      <c r="K604" s="83"/>
    </row>
    <row r="605" spans="1:11" ht="13" x14ac:dyDescent="0.15">
      <c r="A605" s="86"/>
      <c r="B605" s="86"/>
      <c r="C605" s="83"/>
      <c r="D605" s="83"/>
      <c r="E605" s="83"/>
      <c r="F605" s="83"/>
      <c r="G605" s="83"/>
      <c r="H605" s="83"/>
      <c r="I605" s="83"/>
      <c r="J605" s="83"/>
      <c r="K605" s="83"/>
    </row>
    <row r="606" spans="1:11" ht="13" x14ac:dyDescent="0.15">
      <c r="A606" s="87" t="s">
        <v>313</v>
      </c>
      <c r="B606" s="97" t="s">
        <v>622</v>
      </c>
      <c r="C606" s="95"/>
      <c r="D606" s="88">
        <v>46922.04</v>
      </c>
      <c r="E606" s="88">
        <v>38023.94</v>
      </c>
      <c r="F606" s="88">
        <v>47174.21</v>
      </c>
      <c r="G606" s="88">
        <v>50000</v>
      </c>
      <c r="H606" s="88">
        <v>50000</v>
      </c>
      <c r="I606" s="88">
        <v>50000</v>
      </c>
      <c r="J606" s="89"/>
      <c r="K606" s="89"/>
    </row>
    <row r="607" spans="1:11" ht="13" x14ac:dyDescent="0.15">
      <c r="A607" s="86"/>
      <c r="B607" s="86"/>
      <c r="C607" s="83"/>
      <c r="D607" s="83"/>
      <c r="E607" s="83"/>
      <c r="F607" s="83"/>
      <c r="G607" s="83"/>
      <c r="H607" s="83"/>
      <c r="I607" s="83"/>
      <c r="J607" s="83"/>
      <c r="K607" s="83"/>
    </row>
    <row r="608" spans="1:11" ht="13" x14ac:dyDescent="0.15">
      <c r="A608" s="82">
        <v>426</v>
      </c>
      <c r="B608" s="96" t="s">
        <v>627</v>
      </c>
      <c r="C608" s="95"/>
      <c r="D608" s="83"/>
      <c r="E608" s="83"/>
      <c r="F608" s="83"/>
      <c r="G608" s="83"/>
      <c r="H608" s="83"/>
      <c r="I608" s="83"/>
      <c r="J608" s="83"/>
      <c r="K608" s="83"/>
    </row>
    <row r="609" spans="1:11" ht="13" x14ac:dyDescent="0.15">
      <c r="A609" s="82">
        <v>14261</v>
      </c>
      <c r="B609" s="96" t="s">
        <v>628</v>
      </c>
      <c r="C609" s="95"/>
      <c r="D609" s="83"/>
      <c r="E609" s="83"/>
      <c r="F609" s="83"/>
      <c r="G609" s="83"/>
      <c r="H609" s="83"/>
      <c r="I609" s="83"/>
      <c r="J609" s="83"/>
      <c r="K609" s="83"/>
    </row>
    <row r="610" spans="1:11" ht="13" x14ac:dyDescent="0.15">
      <c r="A610" s="82">
        <v>14261</v>
      </c>
      <c r="B610" s="82">
        <v>510100</v>
      </c>
      <c r="C610" s="84" t="s">
        <v>629</v>
      </c>
      <c r="D610" s="85">
        <v>82267.360000000001</v>
      </c>
      <c r="E610" s="85">
        <v>71143.039999999994</v>
      </c>
      <c r="F610" s="85">
        <v>122771.97</v>
      </c>
      <c r="G610" s="85">
        <v>143923</v>
      </c>
      <c r="H610" s="85">
        <v>147500</v>
      </c>
      <c r="I610" s="85">
        <v>147500</v>
      </c>
      <c r="J610" s="83"/>
      <c r="K610" s="83"/>
    </row>
    <row r="611" spans="1:11" ht="13" x14ac:dyDescent="0.15">
      <c r="A611" s="82">
        <v>14261</v>
      </c>
      <c r="B611" s="82">
        <v>510130</v>
      </c>
      <c r="C611" s="84" t="s">
        <v>630</v>
      </c>
      <c r="D611" s="85">
        <v>300</v>
      </c>
      <c r="E611" s="84" t="s">
        <v>203</v>
      </c>
      <c r="F611" s="84" t="s">
        <v>203</v>
      </c>
      <c r="G611" s="84" t="s">
        <v>203</v>
      </c>
      <c r="H611" s="84" t="s">
        <v>203</v>
      </c>
      <c r="I611" s="84" t="s">
        <v>203</v>
      </c>
      <c r="J611" s="83"/>
      <c r="K611" s="83"/>
    </row>
    <row r="612" spans="1:11" ht="13" x14ac:dyDescent="0.15">
      <c r="A612" s="86"/>
      <c r="B612" s="86"/>
      <c r="C612" s="83"/>
      <c r="D612" s="83"/>
      <c r="E612" s="83"/>
      <c r="F612" s="83"/>
      <c r="G612" s="83"/>
      <c r="H612" s="83"/>
      <c r="I612" s="83"/>
      <c r="J612" s="83"/>
      <c r="K612" s="83"/>
    </row>
    <row r="613" spans="1:11" ht="13" x14ac:dyDescent="0.15">
      <c r="A613" s="82" t="s">
        <v>313</v>
      </c>
      <c r="B613" s="96" t="s">
        <v>631</v>
      </c>
      <c r="C613" s="95"/>
      <c r="D613" s="85">
        <v>82567.360000000001</v>
      </c>
      <c r="E613" s="85">
        <v>71143.039999999994</v>
      </c>
      <c r="F613" s="85">
        <v>122771.97</v>
      </c>
      <c r="G613" s="85">
        <v>143923</v>
      </c>
      <c r="H613" s="85">
        <v>147500</v>
      </c>
      <c r="I613" s="85">
        <v>147500</v>
      </c>
      <c r="J613" s="83"/>
      <c r="K613" s="83"/>
    </row>
    <row r="614" spans="1:11" ht="13" x14ac:dyDescent="0.15">
      <c r="A614" s="86"/>
      <c r="B614" s="86"/>
      <c r="C614" s="83"/>
      <c r="D614" s="83"/>
      <c r="E614" s="83"/>
      <c r="F614" s="83"/>
      <c r="G614" s="83"/>
      <c r="H614" s="83"/>
      <c r="I614" s="83"/>
      <c r="J614" s="83"/>
      <c r="K614" s="83"/>
    </row>
    <row r="615" spans="1:11" ht="13" x14ac:dyDescent="0.15">
      <c r="A615" s="82">
        <v>14262</v>
      </c>
      <c r="B615" s="96" t="s">
        <v>632</v>
      </c>
      <c r="C615" s="95"/>
      <c r="D615" s="83"/>
      <c r="E615" s="83"/>
      <c r="F615" s="83"/>
      <c r="G615" s="83"/>
      <c r="H615" s="83"/>
      <c r="I615" s="83"/>
      <c r="J615" s="83"/>
      <c r="K615" s="83"/>
    </row>
    <row r="616" spans="1:11" ht="13" x14ac:dyDescent="0.15">
      <c r="A616" s="82">
        <v>14262</v>
      </c>
      <c r="B616" s="82">
        <v>520300</v>
      </c>
      <c r="C616" s="84" t="s">
        <v>559</v>
      </c>
      <c r="D616" s="85">
        <v>149006.75</v>
      </c>
      <c r="E616" s="85">
        <v>174653.36</v>
      </c>
      <c r="F616" s="85">
        <v>167629.73000000001</v>
      </c>
      <c r="G616" s="85">
        <v>163000</v>
      </c>
      <c r="H616" s="85">
        <v>254750</v>
      </c>
      <c r="I616" s="85">
        <v>254750</v>
      </c>
      <c r="J616" s="83"/>
      <c r="K616" s="83"/>
    </row>
    <row r="617" spans="1:11" ht="13" x14ac:dyDescent="0.15">
      <c r="A617" s="82">
        <v>14262</v>
      </c>
      <c r="B617" s="82">
        <v>520500</v>
      </c>
      <c r="C617" s="84" t="s">
        <v>352</v>
      </c>
      <c r="D617" s="85">
        <v>8294.23</v>
      </c>
      <c r="E617" s="84" t="s">
        <v>203</v>
      </c>
      <c r="F617" s="84" t="s">
        <v>203</v>
      </c>
      <c r="G617" s="84" t="s">
        <v>203</v>
      </c>
      <c r="H617" s="84" t="s">
        <v>203</v>
      </c>
      <c r="I617" s="84" t="s">
        <v>203</v>
      </c>
      <c r="J617" s="83"/>
      <c r="K617" s="83"/>
    </row>
    <row r="618" spans="1:11" ht="13" x14ac:dyDescent="0.15">
      <c r="A618" s="82">
        <v>14262</v>
      </c>
      <c r="B618" s="82">
        <v>521301</v>
      </c>
      <c r="C618" s="84" t="s">
        <v>525</v>
      </c>
      <c r="D618" s="85">
        <v>35804.57</v>
      </c>
      <c r="E618" s="85">
        <v>30788.04</v>
      </c>
      <c r="F618" s="85">
        <v>45657.71</v>
      </c>
      <c r="G618" s="85">
        <v>35250</v>
      </c>
      <c r="H618" s="85">
        <v>52763</v>
      </c>
      <c r="I618" s="85">
        <v>52763</v>
      </c>
      <c r="J618" s="83"/>
      <c r="K618" s="83"/>
    </row>
    <row r="619" spans="1:11" ht="13" x14ac:dyDescent="0.15">
      <c r="A619" s="82">
        <v>14262</v>
      </c>
      <c r="B619" s="82">
        <v>521901</v>
      </c>
      <c r="C619" s="84" t="s">
        <v>320</v>
      </c>
      <c r="D619" s="84" t="s">
        <v>203</v>
      </c>
      <c r="E619" s="84" t="s">
        <v>203</v>
      </c>
      <c r="F619" s="84" t="s">
        <v>203</v>
      </c>
      <c r="G619" s="85">
        <v>200</v>
      </c>
      <c r="H619" s="84" t="s">
        <v>203</v>
      </c>
      <c r="I619" s="84" t="s">
        <v>203</v>
      </c>
      <c r="J619" s="83"/>
      <c r="K619" s="83"/>
    </row>
    <row r="620" spans="1:11" ht="13" x14ac:dyDescent="0.15">
      <c r="A620" s="82">
        <v>14262</v>
      </c>
      <c r="B620" s="82">
        <v>524100</v>
      </c>
      <c r="C620" s="84" t="s">
        <v>612</v>
      </c>
      <c r="D620" s="84" t="s">
        <v>203</v>
      </c>
      <c r="E620" s="85">
        <v>500</v>
      </c>
      <c r="F620" s="85">
        <v>2429.1999999999998</v>
      </c>
      <c r="G620" s="85">
        <v>1000</v>
      </c>
      <c r="H620" s="85">
        <v>1000</v>
      </c>
      <c r="I620" s="85">
        <v>1000</v>
      </c>
      <c r="J620" s="83"/>
      <c r="K620" s="83"/>
    </row>
    <row r="621" spans="1:11" ht="13" x14ac:dyDescent="0.15">
      <c r="A621" s="86"/>
      <c r="B621" s="86"/>
      <c r="C621" s="83"/>
      <c r="D621" s="83"/>
      <c r="E621" s="83"/>
      <c r="F621" s="83"/>
      <c r="G621" s="83"/>
      <c r="H621" s="83"/>
      <c r="I621" s="83"/>
      <c r="J621" s="83"/>
      <c r="K621" s="83"/>
    </row>
    <row r="622" spans="1:11" ht="13" x14ac:dyDescent="0.15">
      <c r="A622" s="82" t="s">
        <v>313</v>
      </c>
      <c r="B622" s="96" t="s">
        <v>633</v>
      </c>
      <c r="C622" s="95"/>
      <c r="D622" s="85">
        <v>193105.55</v>
      </c>
      <c r="E622" s="85">
        <v>205941.4</v>
      </c>
      <c r="F622" s="85">
        <v>215716.64</v>
      </c>
      <c r="G622" s="85">
        <v>199450</v>
      </c>
      <c r="H622" s="85">
        <v>308513</v>
      </c>
      <c r="I622" s="85">
        <v>308513</v>
      </c>
      <c r="J622" s="83"/>
      <c r="K622" s="83"/>
    </row>
    <row r="623" spans="1:11" ht="13" x14ac:dyDescent="0.15">
      <c r="A623" s="86"/>
      <c r="B623" s="86"/>
      <c r="C623" s="83"/>
      <c r="D623" s="83"/>
      <c r="E623" s="83"/>
      <c r="F623" s="83"/>
      <c r="G623" s="83"/>
      <c r="H623" s="83"/>
      <c r="I623" s="83"/>
      <c r="J623" s="83"/>
      <c r="K623" s="83"/>
    </row>
    <row r="624" spans="1:11" ht="13" x14ac:dyDescent="0.15">
      <c r="A624" s="87" t="s">
        <v>313</v>
      </c>
      <c r="B624" s="97" t="s">
        <v>634</v>
      </c>
      <c r="C624" s="95"/>
      <c r="D624" s="88">
        <v>275672.90999999997</v>
      </c>
      <c r="E624" s="88">
        <v>277084.44</v>
      </c>
      <c r="F624" s="88">
        <v>338488.61</v>
      </c>
      <c r="G624" s="88">
        <v>343373</v>
      </c>
      <c r="H624" s="88">
        <v>456013</v>
      </c>
      <c r="I624" s="88">
        <v>456013</v>
      </c>
      <c r="J624" s="89"/>
      <c r="K624" s="89"/>
    </row>
    <row r="625" spans="1:11" ht="13" x14ac:dyDescent="0.15">
      <c r="A625" s="86"/>
      <c r="B625" s="86"/>
      <c r="C625" s="83"/>
      <c r="D625" s="83"/>
      <c r="E625" s="83"/>
      <c r="F625" s="83"/>
      <c r="G625" s="83"/>
      <c r="H625" s="83"/>
      <c r="I625" s="83"/>
      <c r="J625" s="83"/>
      <c r="K625" s="83"/>
    </row>
    <row r="626" spans="1:11" ht="13" x14ac:dyDescent="0.15">
      <c r="A626" s="82">
        <v>429</v>
      </c>
      <c r="B626" s="82" t="s">
        <v>635</v>
      </c>
      <c r="C626" s="83"/>
      <c r="D626" s="83"/>
      <c r="E626" s="83"/>
      <c r="F626" s="83"/>
      <c r="G626" s="83"/>
      <c r="H626" s="83"/>
      <c r="I626" s="83"/>
      <c r="J626" s="83"/>
      <c r="K626" s="83"/>
    </row>
    <row r="627" spans="1:11" ht="13" x14ac:dyDescent="0.15">
      <c r="A627" s="82">
        <v>14292</v>
      </c>
      <c r="B627" s="96" t="s">
        <v>636</v>
      </c>
      <c r="C627" s="95"/>
      <c r="D627" s="83"/>
      <c r="E627" s="83"/>
      <c r="F627" s="83"/>
      <c r="G627" s="83"/>
      <c r="H627" s="83"/>
      <c r="I627" s="83"/>
      <c r="J627" s="83"/>
      <c r="K627" s="83"/>
    </row>
    <row r="628" spans="1:11" ht="13" x14ac:dyDescent="0.15">
      <c r="A628" s="82">
        <v>14292</v>
      </c>
      <c r="B628" s="82">
        <v>520220</v>
      </c>
      <c r="C628" s="84" t="s">
        <v>637</v>
      </c>
      <c r="D628" s="85">
        <v>15940.92</v>
      </c>
      <c r="E628" s="85">
        <v>30000</v>
      </c>
      <c r="F628" s="85">
        <v>35000</v>
      </c>
      <c r="G628" s="85">
        <v>35000</v>
      </c>
      <c r="H628" s="85">
        <v>35000</v>
      </c>
      <c r="I628" s="85">
        <v>35000</v>
      </c>
      <c r="J628" s="83"/>
      <c r="K628" s="83"/>
    </row>
    <row r="629" spans="1:11" ht="13" x14ac:dyDescent="0.15">
      <c r="A629" s="86"/>
      <c r="B629" s="86"/>
      <c r="C629" s="83"/>
      <c r="D629" s="83"/>
      <c r="E629" s="83"/>
      <c r="F629" s="83"/>
      <c r="G629" s="83"/>
      <c r="H629" s="83"/>
      <c r="I629" s="83"/>
      <c r="J629" s="83"/>
      <c r="K629" s="83"/>
    </row>
    <row r="630" spans="1:11" ht="13" x14ac:dyDescent="0.15">
      <c r="A630" s="82" t="s">
        <v>313</v>
      </c>
      <c r="B630" s="96" t="s">
        <v>638</v>
      </c>
      <c r="C630" s="95"/>
      <c r="D630" s="85">
        <v>15940.92</v>
      </c>
      <c r="E630" s="85">
        <v>30000</v>
      </c>
      <c r="F630" s="85">
        <v>35000</v>
      </c>
      <c r="G630" s="85">
        <v>35000</v>
      </c>
      <c r="H630" s="85">
        <v>35000</v>
      </c>
      <c r="I630" s="85">
        <v>35000</v>
      </c>
      <c r="J630" s="83"/>
      <c r="K630" s="83"/>
    </row>
    <row r="631" spans="1:11" ht="13" x14ac:dyDescent="0.15">
      <c r="A631" s="86"/>
      <c r="B631" s="86"/>
      <c r="C631" s="83"/>
      <c r="D631" s="83"/>
      <c r="E631" s="83"/>
      <c r="F631" s="83"/>
      <c r="G631" s="83"/>
      <c r="H631" s="83"/>
      <c r="I631" s="83"/>
      <c r="J631" s="83"/>
      <c r="K631" s="83"/>
    </row>
    <row r="632" spans="1:11" ht="13" x14ac:dyDescent="0.15">
      <c r="A632" s="87" t="s">
        <v>313</v>
      </c>
      <c r="B632" s="87" t="s">
        <v>635</v>
      </c>
      <c r="C632" s="89"/>
      <c r="D632" s="88">
        <v>15940.92</v>
      </c>
      <c r="E632" s="88">
        <v>30000</v>
      </c>
      <c r="F632" s="88">
        <v>35000</v>
      </c>
      <c r="G632" s="88">
        <v>35000</v>
      </c>
      <c r="H632" s="88">
        <v>35000</v>
      </c>
      <c r="I632" s="88">
        <v>35000</v>
      </c>
      <c r="J632" s="89"/>
      <c r="K632" s="89"/>
    </row>
    <row r="633" spans="1:11" ht="13" x14ac:dyDescent="0.15">
      <c r="A633" s="86"/>
      <c r="B633" s="86"/>
      <c r="C633" s="83"/>
      <c r="D633" s="83"/>
      <c r="E633" s="83"/>
      <c r="F633" s="83"/>
      <c r="G633" s="83"/>
      <c r="H633" s="83"/>
      <c r="I633" s="83"/>
      <c r="J633" s="83"/>
      <c r="K633" s="83"/>
    </row>
    <row r="634" spans="1:11" ht="13" x14ac:dyDescent="0.15">
      <c r="A634" s="82">
        <v>430</v>
      </c>
      <c r="B634" s="96" t="s">
        <v>639</v>
      </c>
      <c r="C634" s="95"/>
      <c r="D634" s="83"/>
      <c r="E634" s="83"/>
      <c r="F634" s="83"/>
      <c r="G634" s="83"/>
      <c r="H634" s="83"/>
      <c r="I634" s="83"/>
      <c r="J634" s="83"/>
      <c r="K634" s="83"/>
    </row>
    <row r="635" spans="1:11" ht="13" x14ac:dyDescent="0.15">
      <c r="A635" s="82">
        <v>14302</v>
      </c>
      <c r="B635" s="96" t="s">
        <v>640</v>
      </c>
      <c r="C635" s="95"/>
      <c r="D635" s="83"/>
      <c r="E635" s="83"/>
      <c r="F635" s="83"/>
      <c r="G635" s="83"/>
      <c r="H635" s="83"/>
      <c r="I635" s="83"/>
      <c r="J635" s="83"/>
      <c r="K635" s="83"/>
    </row>
    <row r="636" spans="1:11" ht="13" x14ac:dyDescent="0.15">
      <c r="A636" s="82">
        <v>14302</v>
      </c>
      <c r="B636" s="82">
        <v>521101</v>
      </c>
      <c r="C636" s="84" t="s">
        <v>641</v>
      </c>
      <c r="D636" s="85">
        <v>32596.27</v>
      </c>
      <c r="E636" s="85">
        <v>38726.69</v>
      </c>
      <c r="F636" s="85">
        <v>38069.69</v>
      </c>
      <c r="G636" s="85">
        <v>43260</v>
      </c>
      <c r="H636" s="84" t="s">
        <v>203</v>
      </c>
      <c r="I636" s="84" t="s">
        <v>203</v>
      </c>
      <c r="J636" s="83"/>
      <c r="K636" s="83"/>
    </row>
    <row r="637" spans="1:11" ht="13" x14ac:dyDescent="0.15">
      <c r="A637" s="82">
        <v>14302</v>
      </c>
      <c r="B637" s="82">
        <v>521102</v>
      </c>
      <c r="C637" s="84" t="s">
        <v>642</v>
      </c>
      <c r="D637" s="85">
        <v>4694.92</v>
      </c>
      <c r="E637" s="85">
        <v>8069.74</v>
      </c>
      <c r="F637" s="85">
        <v>5425.97</v>
      </c>
      <c r="G637" s="85">
        <v>6954</v>
      </c>
      <c r="H637" s="84" t="s">
        <v>203</v>
      </c>
      <c r="I637" s="84" t="s">
        <v>203</v>
      </c>
      <c r="J637" s="83"/>
      <c r="K637" s="83"/>
    </row>
    <row r="638" spans="1:11" ht="13" x14ac:dyDescent="0.15">
      <c r="A638" s="82">
        <v>14302</v>
      </c>
      <c r="B638" s="82">
        <v>521310</v>
      </c>
      <c r="C638" s="84" t="s">
        <v>643</v>
      </c>
      <c r="D638" s="85">
        <v>24251.14</v>
      </c>
      <c r="E638" s="85">
        <v>24836.11</v>
      </c>
      <c r="F638" s="85">
        <v>17095.29</v>
      </c>
      <c r="G638" s="85">
        <v>40000</v>
      </c>
      <c r="H638" s="84" t="s">
        <v>203</v>
      </c>
      <c r="I638" s="84" t="s">
        <v>203</v>
      </c>
      <c r="J638" s="83"/>
      <c r="K638" s="83"/>
    </row>
    <row r="639" spans="1:11" ht="13" x14ac:dyDescent="0.15">
      <c r="A639" s="82">
        <v>14302</v>
      </c>
      <c r="B639" s="82">
        <v>521500</v>
      </c>
      <c r="C639" s="84" t="s">
        <v>409</v>
      </c>
      <c r="D639" s="85">
        <v>12936.76</v>
      </c>
      <c r="E639" s="85">
        <v>12946.62</v>
      </c>
      <c r="F639" s="85">
        <v>11361.56</v>
      </c>
      <c r="G639" s="85">
        <v>8500</v>
      </c>
      <c r="H639" s="84" t="s">
        <v>203</v>
      </c>
      <c r="I639" s="84" t="s">
        <v>203</v>
      </c>
      <c r="J639" s="83"/>
      <c r="K639" s="83"/>
    </row>
    <row r="640" spans="1:11" ht="13" x14ac:dyDescent="0.15">
      <c r="A640" s="82">
        <v>14302</v>
      </c>
      <c r="B640" s="82">
        <v>521600</v>
      </c>
      <c r="C640" s="84" t="s">
        <v>513</v>
      </c>
      <c r="D640" s="85">
        <v>888.76</v>
      </c>
      <c r="E640" s="85">
        <v>1318.56</v>
      </c>
      <c r="F640" s="85">
        <v>1996.23</v>
      </c>
      <c r="G640" s="84" t="s">
        <v>203</v>
      </c>
      <c r="H640" s="84" t="s">
        <v>203</v>
      </c>
      <c r="I640" s="84" t="s">
        <v>203</v>
      </c>
      <c r="J640" s="83"/>
      <c r="K640" s="83"/>
    </row>
    <row r="641" spans="1:11" ht="13" x14ac:dyDescent="0.15">
      <c r="A641" s="86"/>
      <c r="B641" s="86"/>
      <c r="C641" s="83"/>
      <c r="D641" s="83"/>
      <c r="E641" s="83"/>
      <c r="F641" s="83"/>
      <c r="G641" s="83"/>
      <c r="H641" s="83"/>
      <c r="I641" s="83"/>
      <c r="J641" s="83"/>
      <c r="K641" s="83"/>
    </row>
    <row r="642" spans="1:11" ht="13" x14ac:dyDescent="0.15">
      <c r="A642" s="82" t="s">
        <v>313</v>
      </c>
      <c r="B642" s="96" t="s">
        <v>644</v>
      </c>
      <c r="C642" s="95"/>
      <c r="D642" s="85">
        <v>75367.850000000006</v>
      </c>
      <c r="E642" s="85">
        <v>85897.72</v>
      </c>
      <c r="F642" s="85">
        <v>73948.740000000005</v>
      </c>
      <c r="G642" s="85">
        <v>98714</v>
      </c>
      <c r="H642" s="84" t="s">
        <v>203</v>
      </c>
      <c r="I642" s="84" t="s">
        <v>203</v>
      </c>
      <c r="J642" s="83"/>
      <c r="K642" s="83"/>
    </row>
    <row r="643" spans="1:11" ht="13" x14ac:dyDescent="0.15">
      <c r="A643" s="86"/>
      <c r="B643" s="86"/>
      <c r="C643" s="83"/>
      <c r="D643" s="83"/>
      <c r="E643" s="83"/>
      <c r="F643" s="83"/>
      <c r="G643" s="83"/>
      <c r="H643" s="83"/>
      <c r="I643" s="83"/>
      <c r="J643" s="83"/>
      <c r="K643" s="83"/>
    </row>
    <row r="644" spans="1:11" ht="13" x14ac:dyDescent="0.15">
      <c r="A644" s="87" t="s">
        <v>313</v>
      </c>
      <c r="B644" s="97" t="s">
        <v>639</v>
      </c>
      <c r="C644" s="95"/>
      <c r="D644" s="88">
        <v>75367.850000000006</v>
      </c>
      <c r="E644" s="88">
        <v>85897.72</v>
      </c>
      <c r="F644" s="88">
        <v>73948.740000000005</v>
      </c>
      <c r="G644" s="88">
        <v>98714</v>
      </c>
      <c r="H644" s="90" t="s">
        <v>203</v>
      </c>
      <c r="I644" s="90" t="s">
        <v>203</v>
      </c>
      <c r="J644" s="89"/>
      <c r="K644" s="89"/>
    </row>
    <row r="645" spans="1:11" ht="13" x14ac:dyDescent="0.15">
      <c r="A645" s="86"/>
      <c r="B645" s="86"/>
      <c r="C645" s="83"/>
      <c r="D645" s="83"/>
      <c r="E645" s="83"/>
      <c r="F645" s="83"/>
      <c r="G645" s="83"/>
      <c r="H645" s="83"/>
      <c r="I645" s="83"/>
      <c r="J645" s="83"/>
      <c r="K645" s="83"/>
    </row>
    <row r="646" spans="1:11" ht="13" x14ac:dyDescent="0.15">
      <c r="A646" s="82">
        <v>433</v>
      </c>
      <c r="B646" s="96" t="s">
        <v>645</v>
      </c>
      <c r="C646" s="95"/>
      <c r="D646" s="83"/>
      <c r="E646" s="83"/>
      <c r="F646" s="83"/>
      <c r="G646" s="83"/>
      <c r="H646" s="83"/>
      <c r="I646" s="83"/>
      <c r="J646" s="83"/>
      <c r="K646" s="83"/>
    </row>
    <row r="647" spans="1:11" ht="13" x14ac:dyDescent="0.15">
      <c r="A647" s="82">
        <v>14331</v>
      </c>
      <c r="B647" s="96" t="s">
        <v>646</v>
      </c>
      <c r="C647" s="95"/>
      <c r="D647" s="83"/>
      <c r="E647" s="83"/>
      <c r="F647" s="83"/>
      <c r="G647" s="83"/>
      <c r="H647" s="83"/>
      <c r="I647" s="83"/>
      <c r="J647" s="83"/>
      <c r="K647" s="83"/>
    </row>
    <row r="648" spans="1:11" ht="13" x14ac:dyDescent="0.15">
      <c r="A648" s="82">
        <v>14331</v>
      </c>
      <c r="B648" s="82">
        <v>510100</v>
      </c>
      <c r="C648" s="84" t="s">
        <v>647</v>
      </c>
      <c r="D648" s="85">
        <v>174400.3</v>
      </c>
      <c r="E648" s="85">
        <v>199140.05</v>
      </c>
      <c r="F648" s="85">
        <v>201267.01</v>
      </c>
      <c r="G648" s="85">
        <v>195588</v>
      </c>
      <c r="H648" s="85">
        <v>197440</v>
      </c>
      <c r="I648" s="85">
        <v>197440</v>
      </c>
      <c r="J648" s="83"/>
      <c r="K648" s="83"/>
    </row>
    <row r="649" spans="1:11" ht="13" x14ac:dyDescent="0.15">
      <c r="A649" s="82">
        <v>14331</v>
      </c>
      <c r="B649" s="82">
        <v>510130</v>
      </c>
      <c r="C649" s="84" t="s">
        <v>648</v>
      </c>
      <c r="D649" s="85">
        <v>550</v>
      </c>
      <c r="E649" s="85">
        <v>600</v>
      </c>
      <c r="F649" s="85">
        <v>650</v>
      </c>
      <c r="G649" s="85">
        <v>700</v>
      </c>
      <c r="H649" s="85">
        <v>1000</v>
      </c>
      <c r="I649" s="85">
        <v>1000</v>
      </c>
      <c r="J649" s="83"/>
      <c r="K649" s="83"/>
    </row>
    <row r="650" spans="1:11" ht="13" x14ac:dyDescent="0.15">
      <c r="A650" s="86"/>
      <c r="B650" s="86"/>
      <c r="C650" s="83"/>
      <c r="D650" s="83"/>
      <c r="E650" s="83"/>
      <c r="F650" s="83"/>
      <c r="G650" s="83"/>
      <c r="H650" s="83"/>
      <c r="I650" s="83"/>
      <c r="J650" s="83"/>
      <c r="K650" s="83"/>
    </row>
    <row r="651" spans="1:11" ht="13" x14ac:dyDescent="0.15">
      <c r="A651" s="82" t="s">
        <v>313</v>
      </c>
      <c r="B651" s="96" t="s">
        <v>649</v>
      </c>
      <c r="C651" s="95"/>
      <c r="D651" s="85">
        <v>174950.3</v>
      </c>
      <c r="E651" s="85">
        <v>199740.05</v>
      </c>
      <c r="F651" s="85">
        <v>201917.01</v>
      </c>
      <c r="G651" s="85">
        <v>196288</v>
      </c>
      <c r="H651" s="85">
        <v>198440</v>
      </c>
      <c r="I651" s="85">
        <v>198440</v>
      </c>
      <c r="J651" s="83"/>
      <c r="K651" s="83"/>
    </row>
    <row r="652" spans="1:11" ht="13" x14ac:dyDescent="0.15">
      <c r="A652" s="86"/>
      <c r="B652" s="86"/>
      <c r="C652" s="83"/>
      <c r="D652" s="83"/>
      <c r="E652" s="83"/>
      <c r="F652" s="83"/>
      <c r="G652" s="83"/>
      <c r="H652" s="83"/>
      <c r="I652" s="83"/>
      <c r="J652" s="83"/>
      <c r="K652" s="83"/>
    </row>
    <row r="653" spans="1:11" ht="13" x14ac:dyDescent="0.15">
      <c r="A653" s="82">
        <v>14332</v>
      </c>
      <c r="B653" s="96" t="s">
        <v>650</v>
      </c>
      <c r="C653" s="95"/>
      <c r="D653" s="83"/>
      <c r="E653" s="83"/>
      <c r="F653" s="83"/>
      <c r="G653" s="83"/>
      <c r="H653" s="83"/>
      <c r="I653" s="83"/>
      <c r="J653" s="83"/>
      <c r="K653" s="83"/>
    </row>
    <row r="654" spans="1:11" ht="13" x14ac:dyDescent="0.15">
      <c r="A654" s="82">
        <v>14332</v>
      </c>
      <c r="B654" s="82">
        <v>520200</v>
      </c>
      <c r="C654" s="84" t="s">
        <v>509</v>
      </c>
      <c r="D654" s="85">
        <v>46476.23</v>
      </c>
      <c r="E654" s="85">
        <v>44198.87</v>
      </c>
      <c r="F654" s="85">
        <v>28294.26</v>
      </c>
      <c r="G654" s="85">
        <v>14000</v>
      </c>
      <c r="H654" s="85">
        <v>14000</v>
      </c>
      <c r="I654" s="85">
        <v>14000</v>
      </c>
      <c r="J654" s="83"/>
      <c r="K654" s="83"/>
    </row>
    <row r="655" spans="1:11" ht="13" x14ac:dyDescent="0.15">
      <c r="A655" s="82">
        <v>14332</v>
      </c>
      <c r="B655" s="82">
        <v>520300</v>
      </c>
      <c r="C655" s="84" t="s">
        <v>559</v>
      </c>
      <c r="D655" s="85">
        <v>44233.42</v>
      </c>
      <c r="E655" s="85">
        <v>17071.07</v>
      </c>
      <c r="F655" s="85">
        <v>44009.69</v>
      </c>
      <c r="G655" s="85">
        <v>65000</v>
      </c>
      <c r="H655" s="84" t="s">
        <v>203</v>
      </c>
      <c r="I655" s="84" t="s">
        <v>203</v>
      </c>
      <c r="J655" s="83"/>
      <c r="K655" s="83"/>
    </row>
    <row r="656" spans="1:11" ht="13" x14ac:dyDescent="0.15">
      <c r="A656" s="82">
        <v>14332</v>
      </c>
      <c r="B656" s="82">
        <v>521301</v>
      </c>
      <c r="C656" s="84" t="s">
        <v>525</v>
      </c>
      <c r="D656" s="85">
        <v>11956.18</v>
      </c>
      <c r="E656" s="85">
        <v>17920.43</v>
      </c>
      <c r="F656" s="85">
        <v>14964.82</v>
      </c>
      <c r="G656" s="85">
        <v>11750</v>
      </c>
      <c r="H656" s="84" t="s">
        <v>203</v>
      </c>
      <c r="I656" s="84" t="s">
        <v>203</v>
      </c>
      <c r="J656" s="83"/>
      <c r="K656" s="83"/>
    </row>
    <row r="657" spans="1:11" ht="13" x14ac:dyDescent="0.15">
      <c r="A657" s="82">
        <v>14332</v>
      </c>
      <c r="B657" s="82">
        <v>521901</v>
      </c>
      <c r="C657" s="84" t="s">
        <v>320</v>
      </c>
      <c r="D657" s="85">
        <v>258.82</v>
      </c>
      <c r="E657" s="85">
        <v>1465.08</v>
      </c>
      <c r="F657" s="84" t="s">
        <v>203</v>
      </c>
      <c r="G657" s="85">
        <v>400</v>
      </c>
      <c r="H657" s="84" t="s">
        <v>203</v>
      </c>
      <c r="I657" s="84" t="s">
        <v>203</v>
      </c>
      <c r="J657" s="83"/>
      <c r="K657" s="83"/>
    </row>
    <row r="658" spans="1:11" ht="13" x14ac:dyDescent="0.15">
      <c r="A658" s="82">
        <v>14332</v>
      </c>
      <c r="B658" s="82">
        <v>521908</v>
      </c>
      <c r="C658" s="84" t="s">
        <v>503</v>
      </c>
      <c r="D658" s="85">
        <v>4153.3599999999997</v>
      </c>
      <c r="E658" s="85">
        <v>2539.88</v>
      </c>
      <c r="F658" s="85">
        <v>13318.9</v>
      </c>
      <c r="G658" s="85">
        <v>7000</v>
      </c>
      <c r="H658" s="85">
        <v>14500</v>
      </c>
      <c r="I658" s="85">
        <v>14500</v>
      </c>
      <c r="J658" s="83"/>
      <c r="K658" s="83"/>
    </row>
    <row r="659" spans="1:11" ht="13" x14ac:dyDescent="0.15">
      <c r="A659" s="82">
        <v>14332</v>
      </c>
      <c r="B659" s="82">
        <v>522020</v>
      </c>
      <c r="C659" s="84" t="s">
        <v>651</v>
      </c>
      <c r="D659" s="85">
        <v>234192.86</v>
      </c>
      <c r="E659" s="85">
        <v>237445.36</v>
      </c>
      <c r="F659" s="85">
        <v>269111.2</v>
      </c>
      <c r="G659" s="85">
        <v>306232</v>
      </c>
      <c r="H659" s="85">
        <v>306232</v>
      </c>
      <c r="I659" s="85">
        <v>306232</v>
      </c>
      <c r="J659" s="83"/>
      <c r="K659" s="83"/>
    </row>
    <row r="660" spans="1:11" ht="13" x14ac:dyDescent="0.15">
      <c r="A660" s="82">
        <v>14332</v>
      </c>
      <c r="B660" s="82">
        <v>522080</v>
      </c>
      <c r="C660" s="84" t="s">
        <v>652</v>
      </c>
      <c r="D660" s="85">
        <v>45338</v>
      </c>
      <c r="E660" s="85">
        <v>29852.59</v>
      </c>
      <c r="F660" s="85">
        <v>27510</v>
      </c>
      <c r="G660" s="85">
        <v>41000</v>
      </c>
      <c r="H660" s="85">
        <v>41000</v>
      </c>
      <c r="I660" s="85">
        <v>41000</v>
      </c>
      <c r="J660" s="83"/>
      <c r="K660" s="83"/>
    </row>
    <row r="661" spans="1:11" ht="13" x14ac:dyDescent="0.15">
      <c r="A661" s="82">
        <v>14332</v>
      </c>
      <c r="B661" s="82">
        <v>522081</v>
      </c>
      <c r="C661" s="84" t="s">
        <v>653</v>
      </c>
      <c r="D661" s="84" t="s">
        <v>203</v>
      </c>
      <c r="E661" s="85">
        <v>2552.0300000000002</v>
      </c>
      <c r="F661" s="85">
        <v>5947.69</v>
      </c>
      <c r="G661" s="84" t="s">
        <v>203</v>
      </c>
      <c r="H661" s="84" t="s">
        <v>203</v>
      </c>
      <c r="I661" s="84" t="s">
        <v>203</v>
      </c>
      <c r="J661" s="83"/>
      <c r="K661" s="83"/>
    </row>
    <row r="662" spans="1:11" ht="13" x14ac:dyDescent="0.15">
      <c r="A662" s="82">
        <v>14332</v>
      </c>
      <c r="B662" s="82">
        <v>524100</v>
      </c>
      <c r="C662" s="84" t="s">
        <v>612</v>
      </c>
      <c r="D662" s="85">
        <v>1000</v>
      </c>
      <c r="E662" s="85">
        <v>1000</v>
      </c>
      <c r="F662" s="85">
        <v>1000</v>
      </c>
      <c r="G662" s="85">
        <v>1000</v>
      </c>
      <c r="H662" s="85">
        <v>1000</v>
      </c>
      <c r="I662" s="85">
        <v>1000</v>
      </c>
      <c r="J662" s="83"/>
      <c r="K662" s="83"/>
    </row>
    <row r="663" spans="1:11" ht="13" x14ac:dyDescent="0.15">
      <c r="A663" s="86"/>
      <c r="B663" s="86"/>
      <c r="C663" s="83"/>
      <c r="D663" s="83"/>
      <c r="E663" s="83"/>
      <c r="F663" s="83"/>
      <c r="G663" s="83"/>
      <c r="H663" s="83"/>
      <c r="I663" s="83"/>
      <c r="J663" s="83"/>
      <c r="K663" s="83"/>
    </row>
    <row r="664" spans="1:11" ht="13" x14ac:dyDescent="0.15">
      <c r="A664" s="82" t="s">
        <v>313</v>
      </c>
      <c r="B664" s="96" t="s">
        <v>654</v>
      </c>
      <c r="C664" s="95"/>
      <c r="D664" s="85">
        <v>387608.87</v>
      </c>
      <c r="E664" s="85">
        <v>354045.31</v>
      </c>
      <c r="F664" s="85">
        <v>404156.56</v>
      </c>
      <c r="G664" s="85">
        <v>446382</v>
      </c>
      <c r="H664" s="85">
        <v>376732</v>
      </c>
      <c r="I664" s="85">
        <v>376732</v>
      </c>
      <c r="J664" s="83"/>
      <c r="K664" s="83"/>
    </row>
    <row r="665" spans="1:11" ht="13" x14ac:dyDescent="0.15">
      <c r="A665" s="86"/>
      <c r="B665" s="86"/>
      <c r="C665" s="83"/>
      <c r="D665" s="83"/>
      <c r="E665" s="83"/>
      <c r="F665" s="83"/>
      <c r="G665" s="83"/>
      <c r="H665" s="83"/>
      <c r="I665" s="83"/>
      <c r="J665" s="83"/>
      <c r="K665" s="83"/>
    </row>
    <row r="666" spans="1:11" ht="13" x14ac:dyDescent="0.15">
      <c r="A666" s="87" t="s">
        <v>313</v>
      </c>
      <c r="B666" s="97" t="s">
        <v>645</v>
      </c>
      <c r="C666" s="95"/>
      <c r="D666" s="88">
        <v>562559.17000000004</v>
      </c>
      <c r="E666" s="88">
        <v>553785.36</v>
      </c>
      <c r="F666" s="88">
        <v>606073.56999999995</v>
      </c>
      <c r="G666" s="88">
        <v>642670</v>
      </c>
      <c r="H666" s="88">
        <v>575172</v>
      </c>
      <c r="I666" s="88">
        <v>575172</v>
      </c>
      <c r="J666" s="89"/>
      <c r="K666" s="89"/>
    </row>
    <row r="667" spans="1:11" ht="13" x14ac:dyDescent="0.15">
      <c r="A667" s="86"/>
      <c r="B667" s="86"/>
      <c r="C667" s="83"/>
      <c r="D667" s="83"/>
      <c r="E667" s="83"/>
      <c r="F667" s="83"/>
      <c r="G667" s="83"/>
      <c r="H667" s="83"/>
      <c r="I667" s="83"/>
      <c r="J667" s="83"/>
      <c r="K667" s="83"/>
    </row>
    <row r="668" spans="1:11" ht="13" x14ac:dyDescent="0.15">
      <c r="A668" s="82">
        <v>491</v>
      </c>
      <c r="B668" s="82" t="s">
        <v>655</v>
      </c>
      <c r="C668" s="83"/>
      <c r="D668" s="83"/>
      <c r="E668" s="83"/>
      <c r="F668" s="83"/>
      <c r="G668" s="83"/>
      <c r="H668" s="83"/>
      <c r="I668" s="83"/>
      <c r="J668" s="83"/>
      <c r="K668" s="83"/>
    </row>
    <row r="669" spans="1:11" ht="13" x14ac:dyDescent="0.15">
      <c r="A669" s="82">
        <v>14911</v>
      </c>
      <c r="B669" s="96" t="s">
        <v>656</v>
      </c>
      <c r="C669" s="95"/>
      <c r="D669" s="83"/>
      <c r="E669" s="83"/>
      <c r="F669" s="83"/>
      <c r="G669" s="83"/>
      <c r="H669" s="83"/>
      <c r="I669" s="83"/>
      <c r="J669" s="83"/>
      <c r="K669" s="83"/>
    </row>
    <row r="670" spans="1:11" ht="13" x14ac:dyDescent="0.15">
      <c r="A670" s="82">
        <v>14911</v>
      </c>
      <c r="B670" s="82">
        <v>510100</v>
      </c>
      <c r="C670" s="84" t="s">
        <v>657</v>
      </c>
      <c r="D670" s="85">
        <v>104238.59</v>
      </c>
      <c r="E670" s="85">
        <v>121309.91</v>
      </c>
      <c r="F670" s="85">
        <v>122528.92</v>
      </c>
      <c r="G670" s="85">
        <v>153828</v>
      </c>
      <c r="H670" s="85">
        <v>157239</v>
      </c>
      <c r="I670" s="85">
        <v>157239</v>
      </c>
      <c r="J670" s="83"/>
      <c r="K670" s="83"/>
    </row>
    <row r="671" spans="1:11" ht="13" x14ac:dyDescent="0.15">
      <c r="A671" s="82">
        <v>14911</v>
      </c>
      <c r="B671" s="82">
        <v>510110</v>
      </c>
      <c r="C671" s="84" t="s">
        <v>658</v>
      </c>
      <c r="D671" s="84" t="s">
        <v>203</v>
      </c>
      <c r="E671" s="84" t="s">
        <v>203</v>
      </c>
      <c r="F671" s="84" t="s">
        <v>203</v>
      </c>
      <c r="G671" s="84" t="s">
        <v>203</v>
      </c>
      <c r="H671" s="84" t="s">
        <v>203</v>
      </c>
      <c r="I671" s="84" t="s">
        <v>203</v>
      </c>
      <c r="J671" s="83"/>
      <c r="K671" s="83"/>
    </row>
    <row r="672" spans="1:11" ht="13" x14ac:dyDescent="0.15">
      <c r="A672" s="82">
        <v>14911</v>
      </c>
      <c r="B672" s="82">
        <v>510130</v>
      </c>
      <c r="C672" s="84" t="s">
        <v>659</v>
      </c>
      <c r="D672" s="84" t="s">
        <v>203</v>
      </c>
      <c r="E672" s="84" t="s">
        <v>203</v>
      </c>
      <c r="F672" s="84" t="s">
        <v>203</v>
      </c>
      <c r="G672" s="84" t="s">
        <v>203</v>
      </c>
      <c r="H672" s="85">
        <v>500</v>
      </c>
      <c r="I672" s="85">
        <v>500</v>
      </c>
      <c r="J672" s="83"/>
      <c r="K672" s="83"/>
    </row>
    <row r="673" spans="1:11" ht="13" x14ac:dyDescent="0.15">
      <c r="A673" s="86"/>
      <c r="B673" s="86"/>
      <c r="C673" s="83"/>
      <c r="D673" s="83"/>
      <c r="E673" s="83"/>
      <c r="F673" s="83"/>
      <c r="G673" s="83"/>
      <c r="H673" s="83"/>
      <c r="I673" s="83"/>
      <c r="J673" s="83"/>
      <c r="K673" s="83"/>
    </row>
    <row r="674" spans="1:11" ht="13" x14ac:dyDescent="0.15">
      <c r="A674" s="82" t="s">
        <v>313</v>
      </c>
      <c r="B674" s="96" t="s">
        <v>660</v>
      </c>
      <c r="C674" s="95"/>
      <c r="D674" s="85">
        <v>104238.59</v>
      </c>
      <c r="E674" s="85">
        <v>121309.91</v>
      </c>
      <c r="F674" s="85">
        <v>122528.92</v>
      </c>
      <c r="G674" s="85">
        <v>153828</v>
      </c>
      <c r="H674" s="85">
        <v>157739</v>
      </c>
      <c r="I674" s="85">
        <v>157739</v>
      </c>
      <c r="J674" s="83"/>
      <c r="K674" s="83"/>
    </row>
    <row r="675" spans="1:11" ht="13" x14ac:dyDescent="0.15">
      <c r="A675" s="86"/>
      <c r="B675" s="86"/>
      <c r="C675" s="83"/>
      <c r="D675" s="83"/>
      <c r="E675" s="83"/>
      <c r="F675" s="83"/>
      <c r="G675" s="83"/>
      <c r="H675" s="83"/>
      <c r="I675" s="83"/>
      <c r="J675" s="83"/>
      <c r="K675" s="83"/>
    </row>
    <row r="676" spans="1:11" ht="13" x14ac:dyDescent="0.15">
      <c r="A676" s="82">
        <v>14912</v>
      </c>
      <c r="B676" s="96" t="s">
        <v>661</v>
      </c>
      <c r="C676" s="95"/>
      <c r="D676" s="83"/>
      <c r="E676" s="83"/>
      <c r="F676" s="83"/>
      <c r="G676" s="83"/>
      <c r="H676" s="83"/>
      <c r="I676" s="83"/>
      <c r="J676" s="83"/>
      <c r="K676" s="83"/>
    </row>
    <row r="677" spans="1:11" ht="13" x14ac:dyDescent="0.15">
      <c r="A677" s="82">
        <v>14912</v>
      </c>
      <c r="B677" s="82">
        <v>520200</v>
      </c>
      <c r="C677" s="84" t="s">
        <v>509</v>
      </c>
      <c r="D677" s="85">
        <v>18789.41</v>
      </c>
      <c r="E677" s="85">
        <v>9026.4699999999993</v>
      </c>
      <c r="F677" s="85">
        <v>12226.06</v>
      </c>
      <c r="G677" s="85">
        <v>7500</v>
      </c>
      <c r="H677" s="85">
        <v>13900</v>
      </c>
      <c r="I677" s="85">
        <v>13900</v>
      </c>
      <c r="J677" s="83"/>
      <c r="K677" s="83"/>
    </row>
    <row r="678" spans="1:11" ht="13" x14ac:dyDescent="0.15">
      <c r="A678" s="82">
        <v>14912</v>
      </c>
      <c r="B678" s="82">
        <v>520300</v>
      </c>
      <c r="C678" s="84" t="s">
        <v>559</v>
      </c>
      <c r="D678" s="85">
        <v>8202.6</v>
      </c>
      <c r="E678" s="85">
        <v>14037.55</v>
      </c>
      <c r="F678" s="85">
        <v>7397.82</v>
      </c>
      <c r="G678" s="85">
        <v>10000</v>
      </c>
      <c r="H678" s="84" t="s">
        <v>203</v>
      </c>
      <c r="I678" s="84" t="s">
        <v>203</v>
      </c>
      <c r="J678" s="83"/>
      <c r="K678" s="83"/>
    </row>
    <row r="679" spans="1:11" ht="13" x14ac:dyDescent="0.15">
      <c r="A679" s="82">
        <v>14912</v>
      </c>
      <c r="B679" s="82">
        <v>520500</v>
      </c>
      <c r="C679" s="84" t="s">
        <v>352</v>
      </c>
      <c r="D679" s="84" t="s">
        <v>203</v>
      </c>
      <c r="E679" s="84" t="s">
        <v>203</v>
      </c>
      <c r="F679" s="84" t="s">
        <v>203</v>
      </c>
      <c r="G679" s="84" t="s">
        <v>203</v>
      </c>
      <c r="H679" s="84" t="s">
        <v>203</v>
      </c>
      <c r="I679" s="84" t="s">
        <v>203</v>
      </c>
      <c r="J679" s="83"/>
      <c r="K679" s="83"/>
    </row>
    <row r="680" spans="1:11" ht="13" x14ac:dyDescent="0.15">
      <c r="A680" s="82">
        <v>14912</v>
      </c>
      <c r="B680" s="82">
        <v>521301</v>
      </c>
      <c r="C680" s="84" t="s">
        <v>525</v>
      </c>
      <c r="D680" s="85">
        <v>4563.59</v>
      </c>
      <c r="E680" s="85">
        <v>4975.12</v>
      </c>
      <c r="F680" s="85">
        <v>4625.03</v>
      </c>
      <c r="G680" s="85">
        <v>4746</v>
      </c>
      <c r="H680" s="84" t="s">
        <v>203</v>
      </c>
      <c r="I680" s="84" t="s">
        <v>203</v>
      </c>
      <c r="J680" s="83"/>
      <c r="K680" s="83"/>
    </row>
    <row r="681" spans="1:11" ht="13" x14ac:dyDescent="0.15">
      <c r="A681" s="82">
        <v>14912</v>
      </c>
      <c r="B681" s="82">
        <v>521600</v>
      </c>
      <c r="C681" s="84" t="s">
        <v>513</v>
      </c>
      <c r="D681" s="84" t="s">
        <v>203</v>
      </c>
      <c r="E681" s="84" t="s">
        <v>203</v>
      </c>
      <c r="F681" s="84" t="s">
        <v>203</v>
      </c>
      <c r="G681" s="85">
        <v>200</v>
      </c>
      <c r="H681" s="85">
        <v>200</v>
      </c>
      <c r="I681" s="85">
        <v>200</v>
      </c>
      <c r="J681" s="83"/>
      <c r="K681" s="83"/>
    </row>
    <row r="682" spans="1:11" ht="13" x14ac:dyDescent="0.15">
      <c r="A682" s="82">
        <v>14912</v>
      </c>
      <c r="B682" s="82">
        <v>522030</v>
      </c>
      <c r="C682" s="84" t="s">
        <v>662</v>
      </c>
      <c r="D682" s="85">
        <v>9300</v>
      </c>
      <c r="E682" s="85">
        <v>15700</v>
      </c>
      <c r="F682" s="85">
        <v>20075</v>
      </c>
      <c r="G682" s="85">
        <v>15000</v>
      </c>
      <c r="H682" s="85">
        <v>15000</v>
      </c>
      <c r="I682" s="85">
        <v>15000</v>
      </c>
      <c r="J682" s="83"/>
      <c r="K682" s="83"/>
    </row>
    <row r="683" spans="1:11" ht="13" x14ac:dyDescent="0.15">
      <c r="A683" s="82">
        <v>14912</v>
      </c>
      <c r="B683" s="82">
        <v>522070</v>
      </c>
      <c r="C683" s="84" t="s">
        <v>663</v>
      </c>
      <c r="D683" s="84" t="s">
        <v>203</v>
      </c>
      <c r="E683" s="84" t="s">
        <v>203</v>
      </c>
      <c r="F683" s="84" t="s">
        <v>203</v>
      </c>
      <c r="G683" s="85">
        <v>2000</v>
      </c>
      <c r="H683" s="84" t="s">
        <v>203</v>
      </c>
      <c r="I683" s="84" t="s">
        <v>203</v>
      </c>
      <c r="J683" s="83"/>
      <c r="K683" s="83"/>
    </row>
    <row r="684" spans="1:11" ht="13" x14ac:dyDescent="0.15">
      <c r="A684" s="82">
        <v>14912</v>
      </c>
      <c r="B684" s="82">
        <v>522071</v>
      </c>
      <c r="C684" s="84" t="s">
        <v>664</v>
      </c>
      <c r="D684" s="85">
        <v>119.64</v>
      </c>
      <c r="E684" s="85">
        <v>26.85</v>
      </c>
      <c r="F684" s="84" t="s">
        <v>203</v>
      </c>
      <c r="G684" s="85">
        <v>4000</v>
      </c>
      <c r="H684" s="84" t="s">
        <v>203</v>
      </c>
      <c r="I684" s="84" t="s">
        <v>203</v>
      </c>
      <c r="J684" s="83"/>
      <c r="K684" s="83"/>
    </row>
    <row r="685" spans="1:11" ht="13" x14ac:dyDescent="0.15">
      <c r="A685" s="82">
        <v>14912</v>
      </c>
      <c r="B685" s="82">
        <v>522072</v>
      </c>
      <c r="C685" s="84" t="s">
        <v>665</v>
      </c>
      <c r="D685" s="84" t="s">
        <v>203</v>
      </c>
      <c r="E685" s="84" t="s">
        <v>203</v>
      </c>
      <c r="F685" s="85">
        <v>53.97</v>
      </c>
      <c r="G685" s="85">
        <v>400</v>
      </c>
      <c r="H685" s="84" t="s">
        <v>203</v>
      </c>
      <c r="I685" s="84" t="s">
        <v>203</v>
      </c>
      <c r="J685" s="83"/>
      <c r="K685" s="83"/>
    </row>
    <row r="686" spans="1:11" ht="13" x14ac:dyDescent="0.15">
      <c r="A686" s="82">
        <v>14912</v>
      </c>
      <c r="B686" s="82">
        <v>522500</v>
      </c>
      <c r="C686" s="84" t="s">
        <v>325</v>
      </c>
      <c r="D686" s="84" t="s">
        <v>203</v>
      </c>
      <c r="E686" s="85">
        <v>14.22</v>
      </c>
      <c r="F686" s="85">
        <v>60.95</v>
      </c>
      <c r="G686" s="85">
        <v>300</v>
      </c>
      <c r="H686" s="85">
        <v>300</v>
      </c>
      <c r="I686" s="85">
        <v>300</v>
      </c>
      <c r="J686" s="83"/>
      <c r="K686" s="83"/>
    </row>
    <row r="687" spans="1:11" ht="13" x14ac:dyDescent="0.15">
      <c r="A687" s="82">
        <v>14912</v>
      </c>
      <c r="B687" s="82">
        <v>524100</v>
      </c>
      <c r="C687" s="84" t="s">
        <v>612</v>
      </c>
      <c r="D687" s="85">
        <v>1000</v>
      </c>
      <c r="E687" s="85">
        <v>1000</v>
      </c>
      <c r="F687" s="85">
        <v>1000</v>
      </c>
      <c r="G687" s="85">
        <v>1000</v>
      </c>
      <c r="H687" s="85">
        <v>1000</v>
      </c>
      <c r="I687" s="85">
        <v>1000</v>
      </c>
      <c r="J687" s="83"/>
      <c r="K687" s="83"/>
    </row>
    <row r="688" spans="1:11" ht="13" x14ac:dyDescent="0.15">
      <c r="A688" s="82">
        <v>14912</v>
      </c>
      <c r="B688" s="82">
        <v>540220</v>
      </c>
      <c r="C688" s="84" t="s">
        <v>328</v>
      </c>
      <c r="D688" s="84" t="s">
        <v>203</v>
      </c>
      <c r="E688" s="85">
        <v>462.02</v>
      </c>
      <c r="F688" s="85">
        <v>84.46</v>
      </c>
      <c r="G688" s="85">
        <v>300</v>
      </c>
      <c r="H688" s="85">
        <v>240</v>
      </c>
      <c r="I688" s="85">
        <v>240</v>
      </c>
      <c r="J688" s="83"/>
      <c r="K688" s="83"/>
    </row>
    <row r="689" spans="1:11" ht="13" x14ac:dyDescent="0.15">
      <c r="A689" s="86"/>
      <c r="B689" s="86"/>
      <c r="C689" s="83"/>
      <c r="D689" s="83"/>
      <c r="E689" s="83"/>
      <c r="F689" s="83"/>
      <c r="G689" s="83"/>
      <c r="H689" s="83"/>
      <c r="I689" s="83"/>
      <c r="J689" s="83"/>
      <c r="K689" s="83"/>
    </row>
    <row r="690" spans="1:11" ht="13" x14ac:dyDescent="0.15">
      <c r="A690" s="82" t="s">
        <v>313</v>
      </c>
      <c r="B690" s="96" t="s">
        <v>666</v>
      </c>
      <c r="C690" s="95"/>
      <c r="D690" s="85">
        <v>41975.24</v>
      </c>
      <c r="E690" s="85">
        <v>45242.23</v>
      </c>
      <c r="F690" s="85">
        <v>45523.29</v>
      </c>
      <c r="G690" s="85">
        <v>45446</v>
      </c>
      <c r="H690" s="85">
        <v>30640</v>
      </c>
      <c r="I690" s="85">
        <v>30640</v>
      </c>
      <c r="J690" s="83"/>
      <c r="K690" s="83"/>
    </row>
    <row r="691" spans="1:11" ht="13" x14ac:dyDescent="0.15">
      <c r="A691" s="86"/>
      <c r="B691" s="86"/>
      <c r="C691" s="83"/>
      <c r="D691" s="83"/>
      <c r="E691" s="83"/>
      <c r="F691" s="83"/>
      <c r="G691" s="83"/>
      <c r="H691" s="83"/>
      <c r="I691" s="83"/>
      <c r="J691" s="83"/>
      <c r="K691" s="83"/>
    </row>
    <row r="692" spans="1:11" ht="13" x14ac:dyDescent="0.15">
      <c r="A692" s="87" t="s">
        <v>313</v>
      </c>
      <c r="B692" s="87" t="s">
        <v>655</v>
      </c>
      <c r="C692" s="89"/>
      <c r="D692" s="88">
        <v>146213.82999999999</v>
      </c>
      <c r="E692" s="88">
        <v>166552.14000000001</v>
      </c>
      <c r="F692" s="88">
        <v>168052.21</v>
      </c>
      <c r="G692" s="88">
        <v>199274</v>
      </c>
      <c r="H692" s="88">
        <v>188379</v>
      </c>
      <c r="I692" s="88">
        <v>188379</v>
      </c>
      <c r="J692" s="89"/>
      <c r="K692" s="89"/>
    </row>
    <row r="693" spans="1:11" ht="13" x14ac:dyDescent="0.15">
      <c r="A693" s="86"/>
      <c r="B693" s="86"/>
      <c r="C693" s="83"/>
      <c r="D693" s="83"/>
      <c r="E693" s="83"/>
      <c r="F693" s="83"/>
      <c r="G693" s="83"/>
      <c r="H693" s="83"/>
      <c r="I693" s="83"/>
      <c r="J693" s="83"/>
      <c r="K693" s="83"/>
    </row>
    <row r="694" spans="1:11" ht="13" x14ac:dyDescent="0.15">
      <c r="A694" s="82">
        <v>512</v>
      </c>
      <c r="B694" s="82" t="s">
        <v>667</v>
      </c>
      <c r="C694" s="83"/>
      <c r="D694" s="83"/>
      <c r="E694" s="83"/>
      <c r="F694" s="83"/>
      <c r="G694" s="83"/>
      <c r="H694" s="83"/>
      <c r="I694" s="83"/>
      <c r="J694" s="83"/>
      <c r="K694" s="83"/>
    </row>
    <row r="695" spans="1:11" ht="13" x14ac:dyDescent="0.15">
      <c r="A695" s="82">
        <v>15121</v>
      </c>
      <c r="B695" s="96" t="s">
        <v>668</v>
      </c>
      <c r="C695" s="95"/>
      <c r="D695" s="83"/>
      <c r="E695" s="83"/>
      <c r="F695" s="83"/>
      <c r="G695" s="83"/>
      <c r="H695" s="83"/>
      <c r="I695" s="83"/>
      <c r="J695" s="83"/>
      <c r="K695" s="83"/>
    </row>
    <row r="696" spans="1:11" ht="13" x14ac:dyDescent="0.15">
      <c r="A696" s="82">
        <v>15122</v>
      </c>
      <c r="B696" s="82">
        <v>510100</v>
      </c>
      <c r="C696" s="84" t="s">
        <v>669</v>
      </c>
      <c r="D696" s="84" t="s">
        <v>203</v>
      </c>
      <c r="E696" s="84" t="s">
        <v>203</v>
      </c>
      <c r="F696" s="84" t="s">
        <v>203</v>
      </c>
      <c r="G696" s="84" t="s">
        <v>203</v>
      </c>
      <c r="H696" s="85">
        <v>41598</v>
      </c>
      <c r="I696" s="85">
        <v>41598</v>
      </c>
      <c r="J696" s="83"/>
      <c r="K696" s="83"/>
    </row>
    <row r="697" spans="1:11" ht="13" x14ac:dyDescent="0.15">
      <c r="A697" s="86"/>
      <c r="B697" s="86"/>
      <c r="C697" s="83"/>
      <c r="D697" s="83"/>
      <c r="E697" s="83"/>
      <c r="F697" s="83"/>
      <c r="G697" s="83"/>
      <c r="H697" s="83"/>
      <c r="I697" s="83"/>
      <c r="J697" s="83"/>
      <c r="K697" s="83"/>
    </row>
    <row r="698" spans="1:11" ht="13" x14ac:dyDescent="0.15">
      <c r="A698" s="82" t="s">
        <v>313</v>
      </c>
      <c r="B698" s="96" t="s">
        <v>668</v>
      </c>
      <c r="C698" s="95"/>
      <c r="D698" s="84" t="s">
        <v>203</v>
      </c>
      <c r="E698" s="84" t="s">
        <v>203</v>
      </c>
      <c r="F698" s="84" t="s">
        <v>203</v>
      </c>
      <c r="G698" s="84" t="s">
        <v>203</v>
      </c>
      <c r="H698" s="85">
        <v>41598</v>
      </c>
      <c r="I698" s="91">
        <v>116598</v>
      </c>
      <c r="J698" s="83"/>
      <c r="K698" s="83"/>
    </row>
    <row r="699" spans="1:11" ht="13" x14ac:dyDescent="0.15">
      <c r="A699" s="86"/>
      <c r="B699" s="86"/>
      <c r="C699" s="83"/>
      <c r="D699" s="83"/>
      <c r="E699" s="83"/>
      <c r="F699" s="83"/>
      <c r="G699" s="83"/>
      <c r="H699" s="83"/>
      <c r="I699" s="83"/>
      <c r="J699" s="83"/>
      <c r="K699" s="83"/>
    </row>
    <row r="700" spans="1:11" ht="13" x14ac:dyDescent="0.15">
      <c r="A700" s="82">
        <v>15122</v>
      </c>
      <c r="B700" s="96" t="s">
        <v>670</v>
      </c>
      <c r="C700" s="95"/>
      <c r="D700" s="83"/>
      <c r="E700" s="83"/>
      <c r="F700" s="83"/>
      <c r="G700" s="83"/>
      <c r="H700" s="83"/>
      <c r="I700" s="83"/>
      <c r="J700" s="83"/>
      <c r="K700" s="83"/>
    </row>
    <row r="701" spans="1:11" ht="13" x14ac:dyDescent="0.15">
      <c r="A701" s="82">
        <v>15122</v>
      </c>
      <c r="B701" s="82">
        <v>520100</v>
      </c>
      <c r="C701" s="84" t="s">
        <v>316</v>
      </c>
      <c r="D701" s="85">
        <v>243</v>
      </c>
      <c r="E701" s="84" t="s">
        <v>203</v>
      </c>
      <c r="F701" s="85">
        <v>128</v>
      </c>
      <c r="G701" s="85">
        <v>56</v>
      </c>
      <c r="H701" s="85">
        <v>56</v>
      </c>
      <c r="I701" s="85">
        <v>56</v>
      </c>
      <c r="J701" s="83"/>
      <c r="K701" s="83"/>
    </row>
    <row r="702" spans="1:11" ht="13" x14ac:dyDescent="0.15">
      <c r="A702" s="82">
        <v>15122</v>
      </c>
      <c r="B702" s="82">
        <v>521500</v>
      </c>
      <c r="C702" s="84" t="s">
        <v>409</v>
      </c>
      <c r="D702" s="84" t="s">
        <v>203</v>
      </c>
      <c r="E702" s="84" t="s">
        <v>203</v>
      </c>
      <c r="F702" s="84" t="s">
        <v>203</v>
      </c>
      <c r="G702" s="84" t="s">
        <v>203</v>
      </c>
      <c r="H702" s="84" t="s">
        <v>203</v>
      </c>
      <c r="I702" s="84" t="s">
        <v>203</v>
      </c>
      <c r="J702" s="83"/>
      <c r="K702" s="83"/>
    </row>
    <row r="703" spans="1:11" ht="13" x14ac:dyDescent="0.15">
      <c r="A703" s="82">
        <v>15122</v>
      </c>
      <c r="B703" s="82">
        <v>521700</v>
      </c>
      <c r="C703" s="84" t="s">
        <v>317</v>
      </c>
      <c r="D703" s="85">
        <v>150</v>
      </c>
      <c r="E703" s="85">
        <v>300</v>
      </c>
      <c r="F703" s="85">
        <v>150</v>
      </c>
      <c r="G703" s="85">
        <v>150</v>
      </c>
      <c r="H703" s="85">
        <v>150</v>
      </c>
      <c r="I703" s="85">
        <v>150</v>
      </c>
      <c r="J703" s="83"/>
      <c r="K703" s="83"/>
    </row>
    <row r="704" spans="1:11" ht="13" x14ac:dyDescent="0.15">
      <c r="A704" s="82">
        <v>15122</v>
      </c>
      <c r="B704" s="82">
        <v>521800</v>
      </c>
      <c r="C704" s="84" t="s">
        <v>318</v>
      </c>
      <c r="D704" s="85">
        <v>315</v>
      </c>
      <c r="E704" s="85">
        <v>2518</v>
      </c>
      <c r="F704" s="85">
        <v>265</v>
      </c>
      <c r="G704" s="85">
        <v>392</v>
      </c>
      <c r="H704" s="85">
        <v>392</v>
      </c>
      <c r="I704" s="85">
        <v>392</v>
      </c>
      <c r="J704" s="83"/>
      <c r="K704" s="83"/>
    </row>
    <row r="705" spans="1:11" ht="13" x14ac:dyDescent="0.15">
      <c r="A705" s="82">
        <v>15122</v>
      </c>
      <c r="B705" s="82">
        <v>521901</v>
      </c>
      <c r="C705" s="84" t="s">
        <v>671</v>
      </c>
      <c r="D705" s="84" t="s">
        <v>203</v>
      </c>
      <c r="E705" s="84" t="s">
        <v>203</v>
      </c>
      <c r="F705" s="84" t="s">
        <v>203</v>
      </c>
      <c r="G705" s="84" t="s">
        <v>203</v>
      </c>
      <c r="H705" s="85">
        <v>1137</v>
      </c>
      <c r="I705" s="85">
        <v>1137</v>
      </c>
      <c r="J705" s="83"/>
      <c r="K705" s="83"/>
    </row>
    <row r="706" spans="1:11" ht="13" x14ac:dyDescent="0.15">
      <c r="A706" s="82">
        <v>15122</v>
      </c>
      <c r="B706" s="82">
        <v>522500</v>
      </c>
      <c r="C706" s="84" t="s">
        <v>325</v>
      </c>
      <c r="D706" s="85">
        <v>406.56</v>
      </c>
      <c r="E706" s="85">
        <v>84.31</v>
      </c>
      <c r="F706" s="85">
        <v>416.84</v>
      </c>
      <c r="G706" s="85">
        <v>689</v>
      </c>
      <c r="H706" s="85">
        <v>689</v>
      </c>
      <c r="I706" s="85">
        <v>689</v>
      </c>
      <c r="J706" s="83"/>
      <c r="K706" s="83"/>
    </row>
    <row r="707" spans="1:11" ht="13" x14ac:dyDescent="0.15">
      <c r="A707" s="82">
        <v>15122</v>
      </c>
      <c r="B707" s="82">
        <v>523022</v>
      </c>
      <c r="C707" s="84" t="s">
        <v>593</v>
      </c>
      <c r="D707" s="84" t="s">
        <v>203</v>
      </c>
      <c r="E707" s="84" t="s">
        <v>203</v>
      </c>
      <c r="F707" s="84" t="s">
        <v>203</v>
      </c>
      <c r="G707" s="84" t="s">
        <v>203</v>
      </c>
      <c r="H707" s="84" t="s">
        <v>203</v>
      </c>
      <c r="I707" s="84" t="s">
        <v>203</v>
      </c>
      <c r="J707" s="83"/>
      <c r="K707" s="83"/>
    </row>
    <row r="708" spans="1:11" ht="13" x14ac:dyDescent="0.15">
      <c r="A708" s="82">
        <v>15122</v>
      </c>
      <c r="B708" s="82">
        <v>523606</v>
      </c>
      <c r="C708" s="84" t="s">
        <v>672</v>
      </c>
      <c r="D708" s="85">
        <v>50059.92</v>
      </c>
      <c r="E708" s="85">
        <v>50559.96</v>
      </c>
      <c r="F708" s="85">
        <v>52358.71</v>
      </c>
      <c r="G708" s="85">
        <v>52968</v>
      </c>
      <c r="H708" s="85">
        <v>52968</v>
      </c>
      <c r="I708" s="85">
        <v>52968</v>
      </c>
      <c r="J708" s="83"/>
      <c r="K708" s="83"/>
    </row>
    <row r="709" spans="1:11" ht="13" x14ac:dyDescent="0.15">
      <c r="A709" s="82">
        <v>15122</v>
      </c>
      <c r="B709" s="82">
        <v>523607</v>
      </c>
      <c r="C709" s="84" t="s">
        <v>673</v>
      </c>
      <c r="D709" s="84" t="s">
        <v>203</v>
      </c>
      <c r="E709" s="84" t="s">
        <v>203</v>
      </c>
      <c r="F709" s="84" t="s">
        <v>203</v>
      </c>
      <c r="G709" s="84" t="s">
        <v>203</v>
      </c>
      <c r="H709" s="85">
        <v>9659</v>
      </c>
      <c r="I709" s="85">
        <v>9659</v>
      </c>
      <c r="J709" s="83"/>
      <c r="K709" s="83"/>
    </row>
    <row r="710" spans="1:11" ht="13" x14ac:dyDescent="0.15">
      <c r="A710" s="82">
        <v>15122</v>
      </c>
      <c r="B710" s="82">
        <v>523608</v>
      </c>
      <c r="C710" s="84" t="s">
        <v>674</v>
      </c>
      <c r="D710" s="84" t="s">
        <v>203</v>
      </c>
      <c r="E710" s="84" t="s">
        <v>203</v>
      </c>
      <c r="F710" s="84" t="s">
        <v>203</v>
      </c>
      <c r="G710" s="84" t="s">
        <v>203</v>
      </c>
      <c r="H710" s="85">
        <v>7988</v>
      </c>
      <c r="I710" s="85">
        <v>7988</v>
      </c>
      <c r="J710" s="83"/>
      <c r="K710" s="83"/>
    </row>
    <row r="711" spans="1:11" ht="13" x14ac:dyDescent="0.15">
      <c r="A711" s="82">
        <v>15122</v>
      </c>
      <c r="B711" s="82">
        <v>524500</v>
      </c>
      <c r="C711" s="84" t="s">
        <v>326</v>
      </c>
      <c r="D711" s="84" t="s">
        <v>203</v>
      </c>
      <c r="E711" s="84" t="s">
        <v>203</v>
      </c>
      <c r="F711" s="84" t="s">
        <v>203</v>
      </c>
      <c r="G711" s="85">
        <v>208</v>
      </c>
      <c r="H711" s="85">
        <v>208</v>
      </c>
      <c r="I711" s="85">
        <v>208</v>
      </c>
      <c r="J711" s="83"/>
      <c r="K711" s="83"/>
    </row>
    <row r="712" spans="1:11" ht="13" x14ac:dyDescent="0.15">
      <c r="A712" s="82">
        <v>15122</v>
      </c>
      <c r="B712" s="82">
        <v>540220</v>
      </c>
      <c r="C712" s="84" t="s">
        <v>328</v>
      </c>
      <c r="D712" s="85">
        <v>314.5</v>
      </c>
      <c r="E712" s="85">
        <v>1093.3800000000001</v>
      </c>
      <c r="F712" s="85">
        <v>126.95</v>
      </c>
      <c r="G712" s="85">
        <v>758</v>
      </c>
      <c r="H712" s="85">
        <v>606</v>
      </c>
      <c r="I712" s="85">
        <v>606</v>
      </c>
      <c r="J712" s="83"/>
      <c r="K712" s="83"/>
    </row>
    <row r="713" spans="1:11" ht="13" x14ac:dyDescent="0.15">
      <c r="A713" s="82">
        <v>15122</v>
      </c>
      <c r="B713" s="82">
        <v>570010</v>
      </c>
      <c r="C713" s="84" t="s">
        <v>382</v>
      </c>
      <c r="D713" s="85">
        <v>23.59</v>
      </c>
      <c r="E713" s="84" t="s">
        <v>203</v>
      </c>
      <c r="F713" s="84" t="s">
        <v>203</v>
      </c>
      <c r="G713" s="85">
        <v>100</v>
      </c>
      <c r="H713" s="85">
        <v>225</v>
      </c>
      <c r="I713" s="85">
        <v>225</v>
      </c>
      <c r="J713" s="83"/>
      <c r="K713" s="83"/>
    </row>
    <row r="714" spans="1:11" ht="13" x14ac:dyDescent="0.15">
      <c r="A714" s="86"/>
      <c r="B714" s="86"/>
      <c r="C714" s="83"/>
      <c r="D714" s="83"/>
      <c r="E714" s="83"/>
      <c r="F714" s="83"/>
      <c r="G714" s="83"/>
      <c r="H714" s="83"/>
      <c r="I714" s="83"/>
      <c r="J714" s="83"/>
      <c r="K714" s="83"/>
    </row>
    <row r="715" spans="1:11" ht="13" x14ac:dyDescent="0.15">
      <c r="A715" s="82" t="s">
        <v>313</v>
      </c>
      <c r="B715" s="96" t="s">
        <v>675</v>
      </c>
      <c r="C715" s="95"/>
      <c r="D715" s="85">
        <v>51512.57</v>
      </c>
      <c r="E715" s="85">
        <v>54555.65</v>
      </c>
      <c r="F715" s="85">
        <v>53445.5</v>
      </c>
      <c r="G715" s="85">
        <v>55321</v>
      </c>
      <c r="H715" s="85">
        <v>74078</v>
      </c>
      <c r="I715" s="85">
        <v>74078</v>
      </c>
      <c r="J715" s="83"/>
      <c r="K715" s="83"/>
    </row>
    <row r="716" spans="1:11" ht="13" x14ac:dyDescent="0.15">
      <c r="A716" s="86"/>
      <c r="B716" s="86"/>
      <c r="C716" s="83"/>
      <c r="D716" s="83"/>
      <c r="E716" s="83"/>
      <c r="F716" s="83"/>
      <c r="G716" s="83"/>
      <c r="H716" s="83"/>
      <c r="I716" s="83"/>
      <c r="J716" s="83"/>
      <c r="K716" s="83"/>
    </row>
    <row r="717" spans="1:11" ht="13" x14ac:dyDescent="0.15">
      <c r="A717" s="87" t="s">
        <v>313</v>
      </c>
      <c r="B717" s="87" t="s">
        <v>667</v>
      </c>
      <c r="C717" s="89"/>
      <c r="D717" s="88">
        <v>51512.57</v>
      </c>
      <c r="E717" s="88">
        <v>54555.65</v>
      </c>
      <c r="F717" s="88">
        <v>53445.5</v>
      </c>
      <c r="G717" s="88">
        <v>55321</v>
      </c>
      <c r="H717" s="88">
        <v>115676</v>
      </c>
      <c r="I717" s="88">
        <v>190676</v>
      </c>
      <c r="J717" s="89"/>
      <c r="K717" s="89"/>
    </row>
    <row r="718" spans="1:11" ht="13" x14ac:dyDescent="0.15">
      <c r="A718" s="86"/>
      <c r="B718" s="86"/>
      <c r="C718" s="83"/>
      <c r="D718" s="83"/>
      <c r="E718" s="83"/>
      <c r="F718" s="83"/>
      <c r="G718" s="83"/>
      <c r="H718" s="83"/>
      <c r="I718" s="83"/>
      <c r="J718" s="83"/>
      <c r="K718" s="83"/>
    </row>
    <row r="719" spans="1:11" ht="13" x14ac:dyDescent="0.15">
      <c r="A719" s="82">
        <v>522</v>
      </c>
      <c r="B719" s="96" t="s">
        <v>676</v>
      </c>
      <c r="C719" s="95"/>
      <c r="D719" s="83"/>
      <c r="E719" s="83"/>
      <c r="F719" s="83"/>
      <c r="G719" s="83"/>
      <c r="H719" s="83"/>
      <c r="I719" s="83"/>
      <c r="J719" s="83"/>
      <c r="K719" s="83"/>
    </row>
    <row r="720" spans="1:11" ht="13" x14ac:dyDescent="0.15">
      <c r="A720" s="82">
        <v>15222</v>
      </c>
      <c r="B720" s="96" t="s">
        <v>677</v>
      </c>
      <c r="C720" s="95"/>
      <c r="D720" s="83"/>
      <c r="E720" s="83"/>
      <c r="F720" s="83"/>
      <c r="G720" s="83"/>
      <c r="H720" s="83"/>
      <c r="I720" s="83"/>
      <c r="J720" s="83"/>
      <c r="K720" s="83"/>
    </row>
    <row r="721" spans="1:11" ht="13" x14ac:dyDescent="0.15">
      <c r="A721" s="82">
        <v>15222</v>
      </c>
      <c r="B721" s="82">
        <v>521901</v>
      </c>
      <c r="C721" s="84" t="s">
        <v>320</v>
      </c>
      <c r="D721" s="85">
        <v>515.4</v>
      </c>
      <c r="E721" s="85">
        <v>2037.8</v>
      </c>
      <c r="F721" s="85">
        <v>225</v>
      </c>
      <c r="G721" s="85">
        <v>1137</v>
      </c>
      <c r="H721" s="84" t="s">
        <v>203</v>
      </c>
      <c r="I721" s="84" t="s">
        <v>203</v>
      </c>
      <c r="J721" s="83"/>
      <c r="K721" s="83"/>
    </row>
    <row r="722" spans="1:11" ht="13" x14ac:dyDescent="0.15">
      <c r="A722" s="82">
        <v>15222</v>
      </c>
      <c r="B722" s="82">
        <v>523606</v>
      </c>
      <c r="C722" s="84" t="s">
        <v>678</v>
      </c>
      <c r="D722" s="85">
        <v>2986.25</v>
      </c>
      <c r="E722" s="85">
        <v>1995</v>
      </c>
      <c r="F722" s="85">
        <v>1995</v>
      </c>
      <c r="G722" s="85">
        <v>2000</v>
      </c>
      <c r="H722" s="84" t="s">
        <v>203</v>
      </c>
      <c r="I722" s="84" t="s">
        <v>203</v>
      </c>
      <c r="J722" s="83"/>
      <c r="K722" s="83"/>
    </row>
    <row r="723" spans="1:11" ht="13" x14ac:dyDescent="0.15">
      <c r="A723" s="82">
        <v>15222</v>
      </c>
      <c r="B723" s="82">
        <v>523607</v>
      </c>
      <c r="C723" s="84" t="s">
        <v>679</v>
      </c>
      <c r="D723" s="85">
        <v>5492.5</v>
      </c>
      <c r="E723" s="85">
        <v>5451.25</v>
      </c>
      <c r="F723" s="85">
        <v>8691.83</v>
      </c>
      <c r="G723" s="85">
        <v>7659</v>
      </c>
      <c r="H723" s="84" t="s">
        <v>203</v>
      </c>
      <c r="I723" s="84" t="s">
        <v>203</v>
      </c>
      <c r="J723" s="83"/>
      <c r="K723" s="83"/>
    </row>
    <row r="724" spans="1:11" ht="13" x14ac:dyDescent="0.15">
      <c r="A724" s="82">
        <v>15222</v>
      </c>
      <c r="B724" s="82">
        <v>570010</v>
      </c>
      <c r="C724" s="84" t="s">
        <v>382</v>
      </c>
      <c r="D724" s="84" t="s">
        <v>203</v>
      </c>
      <c r="E724" s="84" t="s">
        <v>203</v>
      </c>
      <c r="F724" s="84" t="s">
        <v>203</v>
      </c>
      <c r="G724" s="85">
        <v>125</v>
      </c>
      <c r="H724" s="84" t="s">
        <v>203</v>
      </c>
      <c r="I724" s="84" t="s">
        <v>203</v>
      </c>
      <c r="J724" s="83"/>
      <c r="K724" s="83"/>
    </row>
    <row r="725" spans="1:11" ht="13" x14ac:dyDescent="0.15">
      <c r="A725" s="86"/>
      <c r="B725" s="86"/>
      <c r="C725" s="83"/>
      <c r="D725" s="83"/>
      <c r="E725" s="83"/>
      <c r="F725" s="83"/>
      <c r="G725" s="83"/>
      <c r="H725" s="83"/>
      <c r="I725" s="83"/>
      <c r="J725" s="83"/>
      <c r="K725" s="83"/>
    </row>
    <row r="726" spans="1:11" ht="13" x14ac:dyDescent="0.15">
      <c r="A726" s="82" t="s">
        <v>313</v>
      </c>
      <c r="B726" s="96" t="s">
        <v>680</v>
      </c>
      <c r="C726" s="95"/>
      <c r="D726" s="85">
        <v>8994.15</v>
      </c>
      <c r="E726" s="85">
        <v>9484.0499999999993</v>
      </c>
      <c r="F726" s="85">
        <v>10911.83</v>
      </c>
      <c r="G726" s="85">
        <v>10921</v>
      </c>
      <c r="H726" s="84" t="s">
        <v>203</v>
      </c>
      <c r="I726" s="84" t="s">
        <v>203</v>
      </c>
      <c r="J726" s="83"/>
      <c r="K726" s="83"/>
    </row>
    <row r="727" spans="1:11" ht="13" x14ac:dyDescent="0.15">
      <c r="A727" s="82" t="s">
        <v>313</v>
      </c>
      <c r="B727" s="96" t="s">
        <v>676</v>
      </c>
      <c r="C727" s="95"/>
      <c r="D727" s="85">
        <v>8994.15</v>
      </c>
      <c r="E727" s="85">
        <v>9484.0499999999993</v>
      </c>
      <c r="F727" s="85">
        <v>10911.83</v>
      </c>
      <c r="G727" s="85">
        <v>10921</v>
      </c>
      <c r="H727" s="84" t="s">
        <v>203</v>
      </c>
      <c r="I727" s="84" t="s">
        <v>203</v>
      </c>
      <c r="J727" s="83"/>
      <c r="K727" s="83"/>
    </row>
    <row r="728" spans="1:11" ht="13" x14ac:dyDescent="0.15">
      <c r="A728" s="86"/>
      <c r="B728" s="86"/>
      <c r="C728" s="83"/>
      <c r="D728" s="83"/>
      <c r="E728" s="83"/>
      <c r="F728" s="83"/>
      <c r="G728" s="83"/>
      <c r="H728" s="83"/>
      <c r="I728" s="83"/>
      <c r="J728" s="83"/>
      <c r="K728" s="83"/>
    </row>
    <row r="729" spans="1:11" ht="13" x14ac:dyDescent="0.15">
      <c r="A729" s="82">
        <v>523</v>
      </c>
      <c r="B729" s="96" t="s">
        <v>681</v>
      </c>
      <c r="C729" s="95"/>
      <c r="D729" s="83"/>
      <c r="E729" s="83"/>
      <c r="F729" s="83"/>
      <c r="G729" s="83"/>
      <c r="H729" s="83"/>
      <c r="I729" s="83"/>
      <c r="J729" s="83"/>
      <c r="K729" s="83"/>
    </row>
    <row r="730" spans="1:11" ht="13" x14ac:dyDescent="0.15">
      <c r="A730" s="82">
        <v>15232</v>
      </c>
      <c r="B730" s="96" t="s">
        <v>682</v>
      </c>
      <c r="C730" s="95"/>
      <c r="D730" s="83"/>
      <c r="E730" s="83"/>
      <c r="F730" s="83"/>
      <c r="G730" s="83"/>
      <c r="H730" s="83"/>
      <c r="I730" s="83"/>
      <c r="J730" s="83"/>
      <c r="K730" s="83"/>
    </row>
    <row r="731" spans="1:11" ht="13" x14ac:dyDescent="0.15">
      <c r="A731" s="82">
        <v>15232</v>
      </c>
      <c r="B731" s="82">
        <v>523608</v>
      </c>
      <c r="C731" s="84" t="s">
        <v>683</v>
      </c>
      <c r="D731" s="85">
        <v>7988</v>
      </c>
      <c r="E731" s="85">
        <v>7988</v>
      </c>
      <c r="F731" s="85">
        <v>7988</v>
      </c>
      <c r="G731" s="85">
        <v>7988</v>
      </c>
      <c r="H731" s="84" t="s">
        <v>203</v>
      </c>
      <c r="I731" s="84" t="s">
        <v>203</v>
      </c>
      <c r="J731" s="83"/>
      <c r="K731" s="83"/>
    </row>
    <row r="732" spans="1:11" ht="13" x14ac:dyDescent="0.15">
      <c r="A732" s="86"/>
      <c r="B732" s="86"/>
      <c r="C732" s="83"/>
      <c r="D732" s="83"/>
      <c r="E732" s="83"/>
      <c r="F732" s="83"/>
      <c r="G732" s="83"/>
      <c r="H732" s="83"/>
      <c r="I732" s="83"/>
      <c r="J732" s="83"/>
      <c r="K732" s="83"/>
    </row>
    <row r="733" spans="1:11" ht="13" x14ac:dyDescent="0.15">
      <c r="A733" s="82" t="s">
        <v>313</v>
      </c>
      <c r="B733" s="96" t="s">
        <v>684</v>
      </c>
      <c r="C733" s="95"/>
      <c r="D733" s="85">
        <v>7988</v>
      </c>
      <c r="E733" s="85">
        <v>7988</v>
      </c>
      <c r="F733" s="85">
        <v>7988</v>
      </c>
      <c r="G733" s="85">
        <v>7988</v>
      </c>
      <c r="H733" s="84" t="s">
        <v>203</v>
      </c>
      <c r="I733" s="84" t="s">
        <v>203</v>
      </c>
      <c r="J733" s="83"/>
      <c r="K733" s="83"/>
    </row>
    <row r="734" spans="1:11" ht="13" x14ac:dyDescent="0.15">
      <c r="A734" s="82" t="s">
        <v>313</v>
      </c>
      <c r="B734" s="96" t="s">
        <v>681</v>
      </c>
      <c r="C734" s="95"/>
      <c r="D734" s="85">
        <v>7988</v>
      </c>
      <c r="E734" s="85">
        <v>7988</v>
      </c>
      <c r="F734" s="85">
        <v>7988</v>
      </c>
      <c r="G734" s="85">
        <v>7988</v>
      </c>
      <c r="H734" s="84" t="s">
        <v>203</v>
      </c>
      <c r="I734" s="84" t="s">
        <v>203</v>
      </c>
      <c r="J734" s="83"/>
      <c r="K734" s="83"/>
    </row>
    <row r="735" spans="1:11" ht="13" x14ac:dyDescent="0.15">
      <c r="A735" s="86"/>
      <c r="B735" s="86"/>
      <c r="C735" s="83"/>
      <c r="D735" s="83"/>
      <c r="E735" s="83"/>
      <c r="F735" s="83"/>
      <c r="G735" s="83"/>
      <c r="H735" s="83"/>
      <c r="I735" s="83"/>
      <c r="J735" s="83"/>
      <c r="K735" s="83"/>
    </row>
    <row r="736" spans="1:11" ht="13" x14ac:dyDescent="0.15">
      <c r="A736" s="82">
        <v>541</v>
      </c>
      <c r="B736" s="96" t="s">
        <v>685</v>
      </c>
      <c r="C736" s="95"/>
      <c r="D736" s="83"/>
      <c r="E736" s="83"/>
      <c r="F736" s="83"/>
      <c r="G736" s="83"/>
      <c r="H736" s="83"/>
      <c r="I736" s="83"/>
      <c r="J736" s="83"/>
      <c r="K736" s="83"/>
    </row>
    <row r="737" spans="1:11" ht="13" x14ac:dyDescent="0.15">
      <c r="A737" s="82">
        <v>15411</v>
      </c>
      <c r="B737" s="96" t="s">
        <v>686</v>
      </c>
      <c r="C737" s="95"/>
      <c r="D737" s="83"/>
      <c r="E737" s="83"/>
      <c r="F737" s="83"/>
      <c r="G737" s="83"/>
      <c r="H737" s="83"/>
      <c r="I737" s="83"/>
      <c r="J737" s="83"/>
      <c r="K737" s="83"/>
    </row>
    <row r="738" spans="1:11" ht="13" x14ac:dyDescent="0.15">
      <c r="A738" s="82">
        <v>15411</v>
      </c>
      <c r="B738" s="82">
        <v>510100</v>
      </c>
      <c r="C738" s="84" t="s">
        <v>687</v>
      </c>
      <c r="D738" s="85">
        <v>172783.54</v>
      </c>
      <c r="E738" s="85">
        <v>168440.29</v>
      </c>
      <c r="F738" s="85">
        <v>178988.98</v>
      </c>
      <c r="G738" s="85">
        <v>200850</v>
      </c>
      <c r="H738" s="85">
        <v>203789</v>
      </c>
      <c r="I738" s="85">
        <v>203789</v>
      </c>
      <c r="J738" s="83"/>
      <c r="K738" s="83"/>
    </row>
    <row r="739" spans="1:11" ht="13" x14ac:dyDescent="0.15">
      <c r="A739" s="82">
        <v>15411</v>
      </c>
      <c r="B739" s="82">
        <v>510130</v>
      </c>
      <c r="C739" s="84" t="s">
        <v>688</v>
      </c>
      <c r="D739" s="85">
        <v>950</v>
      </c>
      <c r="E739" s="85">
        <v>1050</v>
      </c>
      <c r="F739" s="85">
        <v>1150</v>
      </c>
      <c r="G739" s="85">
        <v>850</v>
      </c>
      <c r="H739" s="85">
        <v>900</v>
      </c>
      <c r="I739" s="85">
        <v>900</v>
      </c>
      <c r="J739" s="83"/>
      <c r="K739" s="83"/>
    </row>
    <row r="740" spans="1:11" ht="13" x14ac:dyDescent="0.15">
      <c r="A740" s="86"/>
      <c r="B740" s="86"/>
      <c r="C740" s="83"/>
      <c r="D740" s="83"/>
      <c r="E740" s="83"/>
      <c r="F740" s="83"/>
      <c r="G740" s="83"/>
      <c r="H740" s="83"/>
      <c r="I740" s="83"/>
      <c r="J740" s="83"/>
      <c r="K740" s="83"/>
    </row>
    <row r="741" spans="1:11" ht="13" x14ac:dyDescent="0.15">
      <c r="A741" s="82" t="s">
        <v>313</v>
      </c>
      <c r="B741" s="96" t="s">
        <v>689</v>
      </c>
      <c r="C741" s="95"/>
      <c r="D741" s="85">
        <v>173733.54</v>
      </c>
      <c r="E741" s="85">
        <v>169490.29</v>
      </c>
      <c r="F741" s="85">
        <v>180138.98</v>
      </c>
      <c r="G741" s="85">
        <v>201700</v>
      </c>
      <c r="H741" s="85">
        <v>204689</v>
      </c>
      <c r="I741" s="85">
        <v>204689</v>
      </c>
      <c r="J741" s="83"/>
      <c r="K741" s="83"/>
    </row>
    <row r="742" spans="1:11" ht="13" x14ac:dyDescent="0.15">
      <c r="A742" s="86"/>
      <c r="B742" s="86"/>
      <c r="C742" s="83"/>
      <c r="D742" s="83"/>
      <c r="E742" s="83"/>
      <c r="F742" s="83"/>
      <c r="G742" s="83"/>
      <c r="H742" s="83"/>
      <c r="I742" s="83"/>
      <c r="J742" s="83"/>
      <c r="K742" s="83"/>
    </row>
    <row r="743" spans="1:11" ht="13" x14ac:dyDescent="0.15">
      <c r="A743" s="82">
        <v>15412</v>
      </c>
      <c r="B743" s="96" t="s">
        <v>690</v>
      </c>
      <c r="C743" s="95"/>
      <c r="D743" s="83"/>
      <c r="E743" s="83"/>
      <c r="F743" s="83"/>
      <c r="G743" s="83"/>
      <c r="H743" s="83"/>
      <c r="I743" s="83"/>
      <c r="J743" s="83"/>
      <c r="K743" s="83"/>
    </row>
    <row r="744" spans="1:11" ht="13" x14ac:dyDescent="0.15">
      <c r="A744" s="82">
        <v>15412</v>
      </c>
      <c r="B744" s="82">
        <v>520112</v>
      </c>
      <c r="C744" s="84" t="s">
        <v>691</v>
      </c>
      <c r="D744" s="85">
        <v>1174.4100000000001</v>
      </c>
      <c r="E744" s="85">
        <v>957.75</v>
      </c>
      <c r="F744" s="85">
        <v>827.28</v>
      </c>
      <c r="G744" s="85">
        <v>960</v>
      </c>
      <c r="H744" s="85">
        <v>1100</v>
      </c>
      <c r="I744" s="85">
        <v>1100</v>
      </c>
      <c r="J744" s="83"/>
      <c r="K744" s="83"/>
    </row>
    <row r="745" spans="1:11" ht="13" x14ac:dyDescent="0.15">
      <c r="A745" s="82">
        <v>15412</v>
      </c>
      <c r="B745" s="82">
        <v>520201</v>
      </c>
      <c r="C745" s="84" t="s">
        <v>692</v>
      </c>
      <c r="D745" s="85">
        <v>5385.55</v>
      </c>
      <c r="E745" s="85">
        <v>6642.31</v>
      </c>
      <c r="F745" s="85">
        <v>8146.23</v>
      </c>
      <c r="G745" s="85">
        <v>7500</v>
      </c>
      <c r="H745" s="85">
        <v>8500</v>
      </c>
      <c r="I745" s="85">
        <v>8500</v>
      </c>
      <c r="J745" s="83"/>
      <c r="K745" s="83"/>
    </row>
    <row r="746" spans="1:11" ht="13" x14ac:dyDescent="0.15">
      <c r="A746" s="82">
        <v>15412</v>
      </c>
      <c r="B746" s="82">
        <v>520202</v>
      </c>
      <c r="C746" s="84" t="s">
        <v>693</v>
      </c>
      <c r="D746" s="85">
        <v>7133.2</v>
      </c>
      <c r="E746" s="85">
        <v>84.04</v>
      </c>
      <c r="F746" s="85">
        <v>117.46</v>
      </c>
      <c r="G746" s="84" t="s">
        <v>203</v>
      </c>
      <c r="H746" s="84" t="s">
        <v>203</v>
      </c>
      <c r="I746" s="84" t="s">
        <v>203</v>
      </c>
      <c r="J746" s="83"/>
      <c r="K746" s="83"/>
    </row>
    <row r="747" spans="1:11" ht="13" x14ac:dyDescent="0.15">
      <c r="A747" s="82">
        <v>15412</v>
      </c>
      <c r="B747" s="82">
        <v>520203</v>
      </c>
      <c r="C747" s="84" t="s">
        <v>694</v>
      </c>
      <c r="D747" s="85">
        <v>6455.36</v>
      </c>
      <c r="E747" s="85">
        <v>901.11</v>
      </c>
      <c r="F747" s="85">
        <v>497.22</v>
      </c>
      <c r="G747" s="85">
        <v>1400</v>
      </c>
      <c r="H747" s="85">
        <v>2000</v>
      </c>
      <c r="I747" s="85">
        <v>2000</v>
      </c>
      <c r="J747" s="83"/>
      <c r="K747" s="83"/>
    </row>
    <row r="748" spans="1:11" ht="13" x14ac:dyDescent="0.15">
      <c r="A748" s="82">
        <v>15412</v>
      </c>
      <c r="B748" s="82">
        <v>520300</v>
      </c>
      <c r="C748" s="84" t="s">
        <v>695</v>
      </c>
      <c r="D748" s="85">
        <v>6251.94</v>
      </c>
      <c r="E748" s="85">
        <v>4128.21</v>
      </c>
      <c r="F748" s="85">
        <v>2242.75</v>
      </c>
      <c r="G748" s="85">
        <v>3200</v>
      </c>
      <c r="H748" s="85">
        <v>3000</v>
      </c>
      <c r="I748" s="85">
        <v>3000</v>
      </c>
      <c r="J748" s="83"/>
      <c r="K748" s="83"/>
    </row>
    <row r="749" spans="1:11" ht="13" x14ac:dyDescent="0.15">
      <c r="A749" s="82">
        <v>15412</v>
      </c>
      <c r="B749" s="82">
        <v>520500</v>
      </c>
      <c r="C749" s="84" t="s">
        <v>696</v>
      </c>
      <c r="D749" s="85">
        <v>3157.37</v>
      </c>
      <c r="E749" s="85">
        <v>4361.83</v>
      </c>
      <c r="F749" s="85">
        <v>3847.83</v>
      </c>
      <c r="G749" s="85">
        <v>3600</v>
      </c>
      <c r="H749" s="85">
        <v>3900</v>
      </c>
      <c r="I749" s="85">
        <v>3900</v>
      </c>
      <c r="J749" s="83"/>
      <c r="K749" s="83"/>
    </row>
    <row r="750" spans="1:11" ht="13" x14ac:dyDescent="0.15">
      <c r="A750" s="82">
        <v>15412</v>
      </c>
      <c r="B750" s="82">
        <v>521100</v>
      </c>
      <c r="C750" s="84" t="s">
        <v>510</v>
      </c>
      <c r="D750" s="85">
        <v>13420.5</v>
      </c>
      <c r="E750" s="85">
        <v>13383.97</v>
      </c>
      <c r="F750" s="85">
        <v>13165.94</v>
      </c>
      <c r="G750" s="85">
        <v>14500</v>
      </c>
      <c r="H750" s="83"/>
      <c r="I750" s="84" t="s">
        <v>203</v>
      </c>
      <c r="J750" s="83"/>
      <c r="K750" s="83"/>
    </row>
    <row r="751" spans="1:11" ht="13" x14ac:dyDescent="0.15">
      <c r="A751" s="82">
        <v>15412</v>
      </c>
      <c r="B751" s="82">
        <v>521300</v>
      </c>
      <c r="C751" s="84" t="s">
        <v>697</v>
      </c>
      <c r="D751" s="85">
        <v>4276.3999999999996</v>
      </c>
      <c r="E751" s="85">
        <v>3438.51</v>
      </c>
      <c r="F751" s="85">
        <v>3476.71</v>
      </c>
      <c r="G751" s="85">
        <v>4500</v>
      </c>
      <c r="H751" s="83"/>
      <c r="I751" s="84" t="s">
        <v>203</v>
      </c>
      <c r="J751" s="83"/>
      <c r="K751" s="83"/>
    </row>
    <row r="752" spans="1:11" ht="13" x14ac:dyDescent="0.15">
      <c r="A752" s="82">
        <v>15412</v>
      </c>
      <c r="B752" s="82">
        <v>521301</v>
      </c>
      <c r="C752" s="84" t="s">
        <v>525</v>
      </c>
      <c r="D752" s="85">
        <v>1946.29</v>
      </c>
      <c r="E752" s="85">
        <v>2028.34</v>
      </c>
      <c r="F752" s="85">
        <v>2559.34</v>
      </c>
      <c r="G752" s="85">
        <v>2500</v>
      </c>
      <c r="H752" s="85">
        <v>2500</v>
      </c>
      <c r="I752" s="85">
        <v>2500</v>
      </c>
      <c r="J752" s="83"/>
      <c r="K752" s="83"/>
    </row>
    <row r="753" spans="1:11" ht="13" x14ac:dyDescent="0.15">
      <c r="A753" s="82">
        <v>15412</v>
      </c>
      <c r="B753" s="82">
        <v>521500</v>
      </c>
      <c r="C753" s="84" t="s">
        <v>409</v>
      </c>
      <c r="D753" s="85">
        <v>3737.74</v>
      </c>
      <c r="E753" s="85">
        <v>3076.89</v>
      </c>
      <c r="F753" s="85">
        <v>3690.11</v>
      </c>
      <c r="G753" s="85">
        <v>3400</v>
      </c>
      <c r="H753" s="85">
        <v>3600</v>
      </c>
      <c r="I753" s="85">
        <v>3600</v>
      </c>
      <c r="J753" s="83"/>
      <c r="K753" s="83"/>
    </row>
    <row r="754" spans="1:11" ht="13" x14ac:dyDescent="0.15">
      <c r="A754" s="82">
        <v>15412</v>
      </c>
      <c r="B754" s="82">
        <v>521600</v>
      </c>
      <c r="C754" s="84" t="s">
        <v>513</v>
      </c>
      <c r="D754" s="85">
        <v>1133.8599999999999</v>
      </c>
      <c r="E754" s="85">
        <v>1136.8800000000001</v>
      </c>
      <c r="F754" s="85">
        <v>1168.92</v>
      </c>
      <c r="G754" s="85">
        <v>1700</v>
      </c>
      <c r="H754" s="83"/>
      <c r="I754" s="84" t="s">
        <v>203</v>
      </c>
      <c r="J754" s="83"/>
      <c r="K754" s="83"/>
    </row>
    <row r="755" spans="1:11" ht="13" x14ac:dyDescent="0.15">
      <c r="A755" s="82">
        <v>15412</v>
      </c>
      <c r="B755" s="82">
        <v>521800</v>
      </c>
      <c r="C755" s="84" t="s">
        <v>318</v>
      </c>
      <c r="D755" s="85">
        <v>506.8</v>
      </c>
      <c r="E755" s="85">
        <v>285</v>
      </c>
      <c r="F755" s="85">
        <v>1433.4</v>
      </c>
      <c r="G755" s="85">
        <v>1000</v>
      </c>
      <c r="H755" s="85">
        <v>1000</v>
      </c>
      <c r="I755" s="85">
        <v>1000</v>
      </c>
      <c r="J755" s="83"/>
      <c r="K755" s="83"/>
    </row>
    <row r="756" spans="1:11" ht="13" x14ac:dyDescent="0.15">
      <c r="A756" s="82">
        <v>15412</v>
      </c>
      <c r="B756" s="82">
        <v>522500</v>
      </c>
      <c r="C756" s="84" t="s">
        <v>325</v>
      </c>
      <c r="D756" s="85">
        <v>1949.7</v>
      </c>
      <c r="E756" s="85">
        <v>2437.2399999999998</v>
      </c>
      <c r="F756" s="85">
        <v>1837.13</v>
      </c>
      <c r="G756" s="85">
        <v>2352</v>
      </c>
      <c r="H756" s="85">
        <v>2000</v>
      </c>
      <c r="I756" s="85">
        <v>2000</v>
      </c>
      <c r="J756" s="83"/>
      <c r="K756" s="83"/>
    </row>
    <row r="757" spans="1:11" ht="13" x14ac:dyDescent="0.15">
      <c r="A757" s="82">
        <v>15412</v>
      </c>
      <c r="B757" s="82">
        <v>523613</v>
      </c>
      <c r="C757" s="84" t="s">
        <v>698</v>
      </c>
      <c r="D757" s="85">
        <v>1803.88</v>
      </c>
      <c r="E757" s="84" t="s">
        <v>203</v>
      </c>
      <c r="F757" s="84" t="s">
        <v>203</v>
      </c>
      <c r="G757" s="84" t="s">
        <v>203</v>
      </c>
      <c r="H757" s="84" t="s">
        <v>203</v>
      </c>
      <c r="I757" s="84" t="s">
        <v>203</v>
      </c>
      <c r="J757" s="83"/>
      <c r="K757" s="83"/>
    </row>
    <row r="758" spans="1:11" ht="13" x14ac:dyDescent="0.15">
      <c r="A758" s="82">
        <v>15412</v>
      </c>
      <c r="B758" s="82">
        <v>523614</v>
      </c>
      <c r="C758" s="84" t="s">
        <v>699</v>
      </c>
      <c r="D758" s="85">
        <v>1260</v>
      </c>
      <c r="E758" s="85">
        <v>990</v>
      </c>
      <c r="F758" s="85">
        <v>1370</v>
      </c>
      <c r="G758" s="85">
        <v>1300</v>
      </c>
      <c r="H758" s="85">
        <v>1300</v>
      </c>
      <c r="I758" s="85">
        <v>1300</v>
      </c>
      <c r="J758" s="83"/>
      <c r="K758" s="83"/>
    </row>
    <row r="759" spans="1:11" ht="13" x14ac:dyDescent="0.15">
      <c r="A759" s="82">
        <v>15412</v>
      </c>
      <c r="B759" s="82">
        <v>524500</v>
      </c>
      <c r="C759" s="84" t="s">
        <v>326</v>
      </c>
      <c r="D759" s="84" t="s">
        <v>203</v>
      </c>
      <c r="E759" s="85">
        <v>432</v>
      </c>
      <c r="F759" s="84" t="s">
        <v>203</v>
      </c>
      <c r="G759" s="85">
        <v>500</v>
      </c>
      <c r="H759" s="85">
        <v>500</v>
      </c>
      <c r="I759" s="85">
        <v>500</v>
      </c>
      <c r="J759" s="83"/>
      <c r="K759" s="83"/>
    </row>
    <row r="760" spans="1:11" ht="13" x14ac:dyDescent="0.15">
      <c r="A760" s="82">
        <v>15412</v>
      </c>
      <c r="B760" s="82">
        <v>524600</v>
      </c>
      <c r="C760" s="84" t="s">
        <v>700</v>
      </c>
      <c r="D760" s="85">
        <v>2989.36</v>
      </c>
      <c r="E760" s="85">
        <v>2142.9499999999998</v>
      </c>
      <c r="F760" s="85">
        <v>2950.66</v>
      </c>
      <c r="G760" s="85">
        <v>2800</v>
      </c>
      <c r="H760" s="85">
        <v>2800</v>
      </c>
      <c r="I760" s="85">
        <v>2800</v>
      </c>
      <c r="J760" s="83"/>
      <c r="K760" s="83"/>
    </row>
    <row r="761" spans="1:11" ht="13" x14ac:dyDescent="0.15">
      <c r="A761" s="82">
        <v>15412</v>
      </c>
      <c r="B761" s="82">
        <v>540220</v>
      </c>
      <c r="C761" s="84" t="s">
        <v>328</v>
      </c>
      <c r="D761" s="85">
        <v>1737.02</v>
      </c>
      <c r="E761" s="85">
        <v>1617.85</v>
      </c>
      <c r="F761" s="85">
        <v>1187.5899999999999</v>
      </c>
      <c r="G761" s="85">
        <v>1600</v>
      </c>
      <c r="H761" s="85">
        <v>1280</v>
      </c>
      <c r="I761" s="85">
        <v>1280</v>
      </c>
      <c r="J761" s="83"/>
      <c r="K761" s="83"/>
    </row>
    <row r="762" spans="1:11" ht="13" x14ac:dyDescent="0.15">
      <c r="A762" s="82">
        <v>15412</v>
      </c>
      <c r="B762" s="82">
        <v>570010</v>
      </c>
      <c r="C762" s="84" t="s">
        <v>382</v>
      </c>
      <c r="D762" s="84" t="s">
        <v>203</v>
      </c>
      <c r="E762" s="85">
        <v>57.46</v>
      </c>
      <c r="F762" s="84" t="s">
        <v>203</v>
      </c>
      <c r="G762" s="85">
        <v>100</v>
      </c>
      <c r="H762" s="85">
        <v>100</v>
      </c>
      <c r="I762" s="85">
        <v>100</v>
      </c>
      <c r="J762" s="83"/>
      <c r="K762" s="83"/>
    </row>
    <row r="763" spans="1:11" ht="13" x14ac:dyDescent="0.15">
      <c r="A763" s="86"/>
      <c r="B763" s="86"/>
      <c r="C763" s="83"/>
      <c r="D763" s="83"/>
      <c r="E763" s="83"/>
      <c r="F763" s="83"/>
      <c r="G763" s="83"/>
      <c r="H763" s="83"/>
      <c r="I763" s="83"/>
      <c r="J763" s="83"/>
      <c r="K763" s="83"/>
    </row>
    <row r="764" spans="1:11" ht="13" x14ac:dyDescent="0.15">
      <c r="A764" s="82" t="s">
        <v>313</v>
      </c>
      <c r="B764" s="96" t="s">
        <v>701</v>
      </c>
      <c r="C764" s="95"/>
      <c r="D764" s="85">
        <v>64319.38</v>
      </c>
      <c r="E764" s="85">
        <v>48102.34</v>
      </c>
      <c r="F764" s="85">
        <v>48518.57</v>
      </c>
      <c r="G764" s="85">
        <v>52912</v>
      </c>
      <c r="H764" s="85">
        <v>33580</v>
      </c>
      <c r="I764" s="85">
        <v>33580</v>
      </c>
      <c r="J764" s="83"/>
      <c r="K764" s="83"/>
    </row>
    <row r="765" spans="1:11" ht="13" x14ac:dyDescent="0.15">
      <c r="A765" s="86"/>
      <c r="B765" s="86"/>
      <c r="C765" s="83"/>
      <c r="D765" s="83"/>
      <c r="E765" s="83"/>
      <c r="F765" s="83"/>
      <c r="G765" s="83"/>
      <c r="H765" s="83"/>
      <c r="I765" s="83"/>
      <c r="J765" s="83"/>
      <c r="K765" s="83"/>
    </row>
    <row r="766" spans="1:11" ht="13" x14ac:dyDescent="0.15">
      <c r="A766" s="87" t="s">
        <v>313</v>
      </c>
      <c r="B766" s="97" t="s">
        <v>685</v>
      </c>
      <c r="C766" s="95"/>
      <c r="D766" s="88">
        <v>238052.92</v>
      </c>
      <c r="E766" s="88">
        <v>217592.63</v>
      </c>
      <c r="F766" s="88">
        <v>228657.55</v>
      </c>
      <c r="G766" s="88">
        <v>254612</v>
      </c>
      <c r="H766" s="88">
        <v>238269</v>
      </c>
      <c r="I766" s="88">
        <v>238269</v>
      </c>
      <c r="J766" s="89"/>
      <c r="K766" s="89"/>
    </row>
    <row r="767" spans="1:11" ht="13" x14ac:dyDescent="0.15">
      <c r="A767" s="86"/>
      <c r="B767" s="86"/>
      <c r="C767" s="83"/>
      <c r="D767" s="83"/>
      <c r="E767" s="83"/>
      <c r="F767" s="83"/>
      <c r="G767" s="83"/>
      <c r="H767" s="83"/>
      <c r="I767" s="83"/>
      <c r="J767" s="83"/>
      <c r="K767" s="83"/>
    </row>
    <row r="768" spans="1:11" ht="13" x14ac:dyDescent="0.15">
      <c r="A768" s="82">
        <v>543</v>
      </c>
      <c r="B768" s="82" t="s">
        <v>702</v>
      </c>
      <c r="C768" s="83"/>
      <c r="D768" s="83"/>
      <c r="E768" s="83"/>
      <c r="F768" s="83"/>
      <c r="G768" s="83"/>
      <c r="H768" s="83"/>
      <c r="I768" s="83"/>
      <c r="J768" s="83"/>
      <c r="K768" s="83"/>
    </row>
    <row r="769" spans="1:11" ht="13" x14ac:dyDescent="0.15">
      <c r="A769" s="82">
        <v>15431</v>
      </c>
      <c r="B769" s="96" t="s">
        <v>703</v>
      </c>
      <c r="C769" s="95"/>
      <c r="D769" s="83"/>
      <c r="E769" s="83"/>
      <c r="F769" s="83"/>
      <c r="G769" s="83"/>
      <c r="H769" s="83"/>
      <c r="I769" s="83"/>
      <c r="J769" s="83"/>
      <c r="K769" s="83"/>
    </row>
    <row r="770" spans="1:11" ht="13" x14ac:dyDescent="0.15">
      <c r="A770" s="82">
        <v>15431</v>
      </c>
      <c r="B770" s="82">
        <v>510100</v>
      </c>
      <c r="C770" s="84" t="s">
        <v>704</v>
      </c>
      <c r="D770" s="85">
        <v>25860</v>
      </c>
      <c r="E770" s="85">
        <v>1071.54</v>
      </c>
      <c r="F770" s="84" t="s">
        <v>203</v>
      </c>
      <c r="G770" s="84" t="s">
        <v>203</v>
      </c>
      <c r="H770" s="84" t="s">
        <v>203</v>
      </c>
      <c r="I770" s="84" t="s">
        <v>203</v>
      </c>
      <c r="J770" s="83"/>
      <c r="K770" s="83"/>
    </row>
    <row r="771" spans="1:11" ht="13" x14ac:dyDescent="0.15">
      <c r="A771" s="86"/>
      <c r="B771" s="86"/>
      <c r="C771" s="83"/>
      <c r="D771" s="83"/>
      <c r="E771" s="83"/>
      <c r="F771" s="83"/>
      <c r="G771" s="83"/>
      <c r="H771" s="83"/>
      <c r="I771" s="83"/>
      <c r="J771" s="83"/>
      <c r="K771" s="83"/>
    </row>
    <row r="772" spans="1:11" ht="13" x14ac:dyDescent="0.15">
      <c r="A772" s="82" t="s">
        <v>313</v>
      </c>
      <c r="B772" s="96" t="s">
        <v>705</v>
      </c>
      <c r="C772" s="95"/>
      <c r="D772" s="85">
        <v>25860</v>
      </c>
      <c r="E772" s="85">
        <v>1071.54</v>
      </c>
      <c r="F772" s="84" t="s">
        <v>203</v>
      </c>
      <c r="G772" s="84" t="s">
        <v>203</v>
      </c>
      <c r="H772" s="84" t="s">
        <v>203</v>
      </c>
      <c r="I772" s="84" t="s">
        <v>203</v>
      </c>
      <c r="J772" s="83"/>
      <c r="K772" s="83"/>
    </row>
    <row r="773" spans="1:11" ht="13" x14ac:dyDescent="0.15">
      <c r="A773" s="86"/>
      <c r="B773" s="86"/>
      <c r="C773" s="83"/>
      <c r="D773" s="83"/>
      <c r="E773" s="83"/>
      <c r="F773" s="83"/>
      <c r="G773" s="83"/>
      <c r="H773" s="83"/>
      <c r="I773" s="83"/>
      <c r="J773" s="83"/>
      <c r="K773" s="83"/>
    </row>
    <row r="774" spans="1:11" ht="13" x14ac:dyDescent="0.15">
      <c r="A774" s="82">
        <v>15432</v>
      </c>
      <c r="B774" s="96" t="s">
        <v>706</v>
      </c>
      <c r="C774" s="95"/>
      <c r="D774" s="83"/>
      <c r="E774" s="83"/>
      <c r="F774" s="83"/>
      <c r="G774" s="83"/>
      <c r="H774" s="83"/>
      <c r="I774" s="83"/>
      <c r="J774" s="83"/>
      <c r="K774" s="83"/>
    </row>
    <row r="775" spans="1:11" ht="13" x14ac:dyDescent="0.15">
      <c r="A775" s="82">
        <v>15432</v>
      </c>
      <c r="B775" s="82">
        <v>521700</v>
      </c>
      <c r="C775" s="84" t="s">
        <v>317</v>
      </c>
      <c r="D775" s="85">
        <v>85</v>
      </c>
      <c r="E775" s="84" t="s">
        <v>203</v>
      </c>
      <c r="F775" s="84" t="s">
        <v>203</v>
      </c>
      <c r="G775" s="85">
        <v>100</v>
      </c>
      <c r="H775" s="85">
        <v>100</v>
      </c>
      <c r="I775" s="85">
        <v>100</v>
      </c>
      <c r="J775" s="83"/>
      <c r="K775" s="83"/>
    </row>
    <row r="776" spans="1:11" ht="13" x14ac:dyDescent="0.15">
      <c r="A776" s="82">
        <v>15432</v>
      </c>
      <c r="B776" s="82">
        <v>521900</v>
      </c>
      <c r="C776" s="84" t="s">
        <v>319</v>
      </c>
      <c r="D776" s="85">
        <v>181.84</v>
      </c>
      <c r="E776" s="84" t="s">
        <v>203</v>
      </c>
      <c r="F776" s="84" t="s">
        <v>203</v>
      </c>
      <c r="G776" s="85">
        <v>160</v>
      </c>
      <c r="H776" s="85">
        <v>160</v>
      </c>
      <c r="I776" s="85">
        <v>160</v>
      </c>
      <c r="J776" s="83"/>
      <c r="K776" s="83"/>
    </row>
    <row r="777" spans="1:11" ht="13" x14ac:dyDescent="0.15">
      <c r="A777" s="82">
        <v>15432</v>
      </c>
      <c r="B777" s="82">
        <v>522500</v>
      </c>
      <c r="C777" s="84" t="s">
        <v>325</v>
      </c>
      <c r="D777" s="85">
        <v>133.6</v>
      </c>
      <c r="E777" s="84" t="s">
        <v>203</v>
      </c>
      <c r="F777" s="84" t="s">
        <v>203</v>
      </c>
      <c r="G777" s="85">
        <v>250</v>
      </c>
      <c r="H777" s="85">
        <v>200</v>
      </c>
      <c r="I777" s="85">
        <v>200</v>
      </c>
      <c r="J777" s="83"/>
      <c r="K777" s="83"/>
    </row>
    <row r="778" spans="1:11" ht="13" x14ac:dyDescent="0.15">
      <c r="A778" s="82">
        <v>15432</v>
      </c>
      <c r="B778" s="82">
        <v>523500</v>
      </c>
      <c r="C778" s="84" t="s">
        <v>707</v>
      </c>
      <c r="D778" s="85">
        <v>16732.25</v>
      </c>
      <c r="E778" s="85">
        <v>16722.63</v>
      </c>
      <c r="F778" s="85">
        <v>17790.63</v>
      </c>
      <c r="G778" s="85">
        <v>28000</v>
      </c>
      <c r="H778" s="85">
        <v>24000</v>
      </c>
      <c r="I778" s="85">
        <v>24000</v>
      </c>
      <c r="J778" s="83"/>
      <c r="K778" s="83"/>
    </row>
    <row r="779" spans="1:11" ht="13" x14ac:dyDescent="0.15">
      <c r="A779" s="82">
        <v>15432</v>
      </c>
      <c r="B779" s="82">
        <v>524500</v>
      </c>
      <c r="C779" s="84" t="s">
        <v>326</v>
      </c>
      <c r="D779" s="84" t="s">
        <v>203</v>
      </c>
      <c r="E779" s="85">
        <v>249.36</v>
      </c>
      <c r="F779" s="84" t="s">
        <v>203</v>
      </c>
      <c r="G779" s="85">
        <v>800</v>
      </c>
      <c r="H779" s="85">
        <v>400</v>
      </c>
      <c r="I779" s="85">
        <v>400</v>
      </c>
      <c r="J779" s="83"/>
      <c r="K779" s="83"/>
    </row>
    <row r="780" spans="1:11" ht="13" x14ac:dyDescent="0.15">
      <c r="A780" s="82">
        <v>15432</v>
      </c>
      <c r="B780" s="82">
        <v>540220</v>
      </c>
      <c r="C780" s="84" t="s">
        <v>328</v>
      </c>
      <c r="D780" s="85">
        <v>54.98</v>
      </c>
      <c r="E780" s="84" t="s">
        <v>203</v>
      </c>
      <c r="F780" s="84" t="s">
        <v>203</v>
      </c>
      <c r="G780" s="85">
        <v>300</v>
      </c>
      <c r="H780" s="85">
        <v>240</v>
      </c>
      <c r="I780" s="85">
        <v>240</v>
      </c>
      <c r="J780" s="83"/>
      <c r="K780" s="83"/>
    </row>
    <row r="781" spans="1:11" ht="13" x14ac:dyDescent="0.15">
      <c r="A781" s="82">
        <v>15432</v>
      </c>
      <c r="B781" s="82">
        <v>540270</v>
      </c>
      <c r="C781" s="84" t="s">
        <v>708</v>
      </c>
      <c r="D781" s="84" t="s">
        <v>203</v>
      </c>
      <c r="E781" s="84" t="s">
        <v>203</v>
      </c>
      <c r="F781" s="84" t="s">
        <v>203</v>
      </c>
      <c r="G781" s="85">
        <v>2000</v>
      </c>
      <c r="H781" s="85">
        <v>2000</v>
      </c>
      <c r="I781" s="85">
        <v>2000</v>
      </c>
      <c r="J781" s="83"/>
      <c r="K781" s="83"/>
    </row>
    <row r="782" spans="1:11" ht="13" x14ac:dyDescent="0.15">
      <c r="A782" s="82">
        <v>15432</v>
      </c>
      <c r="B782" s="82">
        <v>569010</v>
      </c>
      <c r="C782" s="84" t="s">
        <v>709</v>
      </c>
      <c r="D782" s="84" t="s">
        <v>203</v>
      </c>
      <c r="E782" s="85">
        <v>9766.5</v>
      </c>
      <c r="F782" s="85">
        <v>26209.96</v>
      </c>
      <c r="G782" s="85">
        <v>25078</v>
      </c>
      <c r="H782" s="85">
        <v>25582</v>
      </c>
      <c r="I782" s="85">
        <v>25582</v>
      </c>
      <c r="J782" s="83"/>
      <c r="K782" s="83"/>
    </row>
    <row r="783" spans="1:11" ht="13" x14ac:dyDescent="0.15">
      <c r="A783" s="82">
        <v>15432</v>
      </c>
      <c r="B783" s="82">
        <v>569020</v>
      </c>
      <c r="C783" s="84" t="s">
        <v>710</v>
      </c>
      <c r="D783" s="84" t="s">
        <v>203</v>
      </c>
      <c r="E783" s="85">
        <v>802.8</v>
      </c>
      <c r="F783" s="85">
        <v>3015.02</v>
      </c>
      <c r="G783" s="85">
        <v>2836</v>
      </c>
      <c r="H783" s="85">
        <v>2866</v>
      </c>
      <c r="I783" s="85">
        <v>2866</v>
      </c>
      <c r="J783" s="83"/>
      <c r="K783" s="83"/>
    </row>
    <row r="784" spans="1:11" ht="13" x14ac:dyDescent="0.15">
      <c r="A784" s="82">
        <v>15432</v>
      </c>
      <c r="B784" s="82">
        <v>570010</v>
      </c>
      <c r="C784" s="84" t="s">
        <v>382</v>
      </c>
      <c r="D784" s="85">
        <v>355.11</v>
      </c>
      <c r="E784" s="84" t="s">
        <v>203</v>
      </c>
      <c r="F784" s="84" t="s">
        <v>203</v>
      </c>
      <c r="G784" s="85">
        <v>500</v>
      </c>
      <c r="H784" s="85">
        <v>500</v>
      </c>
      <c r="I784" s="85">
        <v>500</v>
      </c>
      <c r="J784" s="83"/>
      <c r="K784" s="83"/>
    </row>
    <row r="785" spans="1:11" ht="13" x14ac:dyDescent="0.15">
      <c r="A785" s="82">
        <v>15432</v>
      </c>
      <c r="B785" s="82">
        <v>580055</v>
      </c>
      <c r="C785" s="84" t="s">
        <v>543</v>
      </c>
      <c r="D785" s="84" t="s">
        <v>203</v>
      </c>
      <c r="E785" s="84" t="s">
        <v>203</v>
      </c>
      <c r="F785" s="84" t="s">
        <v>203</v>
      </c>
      <c r="G785" s="84" t="s">
        <v>203</v>
      </c>
      <c r="H785" s="84" t="s">
        <v>203</v>
      </c>
      <c r="I785" s="84" t="s">
        <v>203</v>
      </c>
      <c r="J785" s="83"/>
      <c r="K785" s="83"/>
    </row>
    <row r="786" spans="1:11" ht="13" x14ac:dyDescent="0.15">
      <c r="A786" s="86"/>
      <c r="B786" s="86"/>
      <c r="C786" s="83"/>
      <c r="D786" s="83"/>
      <c r="E786" s="83"/>
      <c r="F786" s="83"/>
      <c r="G786" s="83"/>
      <c r="H786" s="83"/>
      <c r="I786" s="83"/>
      <c r="J786" s="83"/>
      <c r="K786" s="83"/>
    </row>
    <row r="787" spans="1:11" ht="13" x14ac:dyDescent="0.15">
      <c r="A787" s="82" t="s">
        <v>313</v>
      </c>
      <c r="B787" s="96" t="s">
        <v>711</v>
      </c>
      <c r="C787" s="95"/>
      <c r="D787" s="85">
        <v>17542.78</v>
      </c>
      <c r="E787" s="85">
        <v>27541.29</v>
      </c>
      <c r="F787" s="85">
        <v>47015.61</v>
      </c>
      <c r="G787" s="85">
        <v>60024</v>
      </c>
      <c r="H787" s="85">
        <v>56048</v>
      </c>
      <c r="I787" s="85">
        <v>56048</v>
      </c>
      <c r="J787" s="83"/>
      <c r="K787" s="83"/>
    </row>
    <row r="788" spans="1:11" ht="13" x14ac:dyDescent="0.15">
      <c r="A788" s="86"/>
      <c r="B788" s="86"/>
      <c r="C788" s="83"/>
      <c r="D788" s="83"/>
      <c r="E788" s="83"/>
      <c r="F788" s="83"/>
      <c r="G788" s="83"/>
      <c r="H788" s="83"/>
      <c r="I788" s="83"/>
      <c r="J788" s="83"/>
      <c r="K788" s="83"/>
    </row>
    <row r="789" spans="1:11" ht="13" x14ac:dyDescent="0.15">
      <c r="A789" s="87" t="s">
        <v>313</v>
      </c>
      <c r="B789" s="87" t="s">
        <v>702</v>
      </c>
      <c r="C789" s="89"/>
      <c r="D789" s="88">
        <v>43402.78</v>
      </c>
      <c r="E789" s="88">
        <v>28612.83</v>
      </c>
      <c r="F789" s="88">
        <v>47015.61</v>
      </c>
      <c r="G789" s="88">
        <v>60024</v>
      </c>
      <c r="H789" s="88">
        <v>56048</v>
      </c>
      <c r="I789" s="88">
        <v>56048</v>
      </c>
      <c r="J789" s="89"/>
      <c r="K789" s="89"/>
    </row>
    <row r="790" spans="1:11" ht="13" x14ac:dyDescent="0.15">
      <c r="A790" s="86"/>
      <c r="B790" s="86"/>
      <c r="C790" s="83"/>
      <c r="D790" s="83"/>
      <c r="E790" s="83"/>
      <c r="F790" s="83"/>
      <c r="G790" s="83"/>
      <c r="H790" s="83"/>
      <c r="I790" s="83"/>
      <c r="J790" s="83"/>
      <c r="K790" s="83"/>
    </row>
    <row r="791" spans="1:11" ht="13" x14ac:dyDescent="0.15">
      <c r="A791" s="82">
        <v>599</v>
      </c>
      <c r="B791" s="96" t="s">
        <v>712</v>
      </c>
      <c r="C791" s="95"/>
      <c r="D791" s="83"/>
      <c r="E791" s="83"/>
      <c r="F791" s="83"/>
      <c r="G791" s="83"/>
      <c r="H791" s="83"/>
      <c r="I791" s="83"/>
      <c r="J791" s="83"/>
      <c r="K791" s="83"/>
    </row>
    <row r="792" spans="1:11" ht="13" x14ac:dyDescent="0.15">
      <c r="A792" s="82">
        <v>15991</v>
      </c>
      <c r="B792" s="96" t="s">
        <v>713</v>
      </c>
      <c r="C792" s="95"/>
      <c r="D792" s="83"/>
      <c r="E792" s="83"/>
      <c r="F792" s="83"/>
      <c r="G792" s="83"/>
      <c r="H792" s="83"/>
      <c r="I792" s="83"/>
      <c r="J792" s="83"/>
      <c r="K792" s="83"/>
    </row>
    <row r="793" spans="1:11" ht="13" x14ac:dyDescent="0.15">
      <c r="A793" s="82">
        <v>15991</v>
      </c>
      <c r="B793" s="82">
        <v>510100</v>
      </c>
      <c r="C793" s="84" t="s">
        <v>714</v>
      </c>
      <c r="D793" s="85">
        <v>130189</v>
      </c>
      <c r="E793" s="85">
        <v>134094</v>
      </c>
      <c r="F793" s="85">
        <v>132758.46</v>
      </c>
      <c r="G793" s="85">
        <v>117386</v>
      </c>
      <c r="H793" s="85">
        <v>151000</v>
      </c>
      <c r="I793" s="85">
        <v>151000</v>
      </c>
      <c r="J793" s="83"/>
      <c r="K793" s="83"/>
    </row>
    <row r="794" spans="1:11" ht="13" x14ac:dyDescent="0.15">
      <c r="A794" s="82">
        <v>15991</v>
      </c>
      <c r="B794" s="82">
        <v>510130</v>
      </c>
      <c r="C794" s="84" t="s">
        <v>715</v>
      </c>
      <c r="D794" s="85">
        <v>850</v>
      </c>
      <c r="E794" s="85">
        <v>900</v>
      </c>
      <c r="F794" s="85">
        <v>950</v>
      </c>
      <c r="G794" s="84" t="s">
        <v>203</v>
      </c>
      <c r="H794" s="85">
        <v>250</v>
      </c>
      <c r="I794" s="85">
        <v>250</v>
      </c>
      <c r="J794" s="83"/>
      <c r="K794" s="83"/>
    </row>
    <row r="795" spans="1:11" ht="13" x14ac:dyDescent="0.15">
      <c r="A795" s="86"/>
      <c r="B795" s="86"/>
      <c r="C795" s="83"/>
      <c r="D795" s="83"/>
      <c r="E795" s="83"/>
      <c r="F795" s="83"/>
      <c r="G795" s="83"/>
      <c r="H795" s="83"/>
      <c r="I795" s="83"/>
      <c r="J795" s="83"/>
      <c r="K795" s="83"/>
    </row>
    <row r="796" spans="1:11" ht="13" x14ac:dyDescent="0.15">
      <c r="A796" s="82" t="s">
        <v>313</v>
      </c>
      <c r="B796" s="96" t="s">
        <v>713</v>
      </c>
      <c r="C796" s="95"/>
      <c r="D796" s="85">
        <v>131039</v>
      </c>
      <c r="E796" s="85">
        <v>134994</v>
      </c>
      <c r="F796" s="85">
        <v>133708.46</v>
      </c>
      <c r="G796" s="85">
        <v>117386</v>
      </c>
      <c r="H796" s="85">
        <v>151250</v>
      </c>
      <c r="I796" s="85">
        <v>151250</v>
      </c>
      <c r="J796" s="83"/>
      <c r="K796" s="83"/>
    </row>
    <row r="797" spans="1:11" ht="13" x14ac:dyDescent="0.15">
      <c r="A797" s="86"/>
      <c r="B797" s="86"/>
      <c r="C797" s="83"/>
      <c r="D797" s="83"/>
      <c r="E797" s="83"/>
      <c r="F797" s="83"/>
      <c r="G797" s="83"/>
      <c r="H797" s="83"/>
      <c r="I797" s="83"/>
      <c r="J797" s="83"/>
      <c r="K797" s="83"/>
    </row>
    <row r="798" spans="1:11" ht="13" x14ac:dyDescent="0.15">
      <c r="A798" s="82">
        <v>15992</v>
      </c>
      <c r="B798" s="96" t="s">
        <v>716</v>
      </c>
      <c r="C798" s="95"/>
      <c r="D798" s="83"/>
      <c r="E798" s="83"/>
      <c r="F798" s="83"/>
      <c r="G798" s="83"/>
      <c r="H798" s="83"/>
      <c r="I798" s="83"/>
      <c r="J798" s="83"/>
      <c r="K798" s="83"/>
    </row>
    <row r="799" spans="1:11" ht="13" x14ac:dyDescent="0.15">
      <c r="A799" s="82">
        <v>15992</v>
      </c>
      <c r="B799" s="82">
        <v>520800</v>
      </c>
      <c r="C799" s="84" t="s">
        <v>717</v>
      </c>
      <c r="D799" s="85">
        <v>8000</v>
      </c>
      <c r="E799" s="85">
        <v>8000</v>
      </c>
      <c r="F799" s="85">
        <v>8500</v>
      </c>
      <c r="G799" s="85">
        <v>8500</v>
      </c>
      <c r="H799" s="85">
        <v>8500</v>
      </c>
      <c r="I799" s="85">
        <v>8500</v>
      </c>
      <c r="J799" s="83"/>
      <c r="K799" s="83"/>
    </row>
    <row r="800" spans="1:11" ht="13" x14ac:dyDescent="0.15">
      <c r="A800" s="82">
        <v>15992</v>
      </c>
      <c r="B800" s="82">
        <v>521500</v>
      </c>
      <c r="C800" s="84" t="s">
        <v>409</v>
      </c>
      <c r="D800" s="85">
        <v>440</v>
      </c>
      <c r="E800" s="85">
        <v>360</v>
      </c>
      <c r="F800" s="85">
        <v>440</v>
      </c>
      <c r="G800" s="85">
        <v>1200</v>
      </c>
      <c r="H800" s="85">
        <v>480</v>
      </c>
      <c r="I800" s="85">
        <v>480</v>
      </c>
      <c r="J800" s="83"/>
      <c r="K800" s="83"/>
    </row>
    <row r="801" spans="1:11" ht="13" x14ac:dyDescent="0.15">
      <c r="A801" s="82">
        <v>15992</v>
      </c>
      <c r="B801" s="82">
        <v>521700</v>
      </c>
      <c r="C801" s="84" t="s">
        <v>317</v>
      </c>
      <c r="D801" s="84" t="s">
        <v>203</v>
      </c>
      <c r="E801" s="84" t="s">
        <v>203</v>
      </c>
      <c r="F801" s="84" t="s">
        <v>203</v>
      </c>
      <c r="G801" s="84" t="s">
        <v>203</v>
      </c>
      <c r="H801" s="85">
        <v>6500</v>
      </c>
      <c r="I801" s="85">
        <v>6500</v>
      </c>
      <c r="J801" s="83"/>
      <c r="K801" s="83"/>
    </row>
    <row r="802" spans="1:11" ht="13" x14ac:dyDescent="0.15">
      <c r="A802" s="82">
        <v>15992</v>
      </c>
      <c r="B802" s="82">
        <v>521800</v>
      </c>
      <c r="C802" s="84" t="s">
        <v>318</v>
      </c>
      <c r="D802" s="85">
        <v>423.67</v>
      </c>
      <c r="E802" s="85">
        <v>1631</v>
      </c>
      <c r="F802" s="85">
        <v>210</v>
      </c>
      <c r="G802" s="85">
        <v>1400</v>
      </c>
      <c r="H802" s="85">
        <v>1400</v>
      </c>
      <c r="I802" s="85">
        <v>1400</v>
      </c>
      <c r="J802" s="83"/>
      <c r="K802" s="83"/>
    </row>
    <row r="803" spans="1:11" ht="13" x14ac:dyDescent="0.15">
      <c r="A803" s="82">
        <v>15992</v>
      </c>
      <c r="B803" s="82">
        <v>521900</v>
      </c>
      <c r="C803" s="84" t="s">
        <v>319</v>
      </c>
      <c r="D803" s="85">
        <v>2700</v>
      </c>
      <c r="E803" s="85">
        <v>2800</v>
      </c>
      <c r="F803" s="85">
        <v>4525</v>
      </c>
      <c r="G803" s="85">
        <v>4800</v>
      </c>
      <c r="H803" s="85">
        <v>4800</v>
      </c>
      <c r="I803" s="85">
        <v>4800</v>
      </c>
      <c r="J803" s="83"/>
      <c r="K803" s="83"/>
    </row>
    <row r="804" spans="1:11" ht="13" x14ac:dyDescent="0.15">
      <c r="A804" s="82">
        <v>15992</v>
      </c>
      <c r="B804" s="82">
        <v>540220</v>
      </c>
      <c r="C804" s="84" t="s">
        <v>328</v>
      </c>
      <c r="D804" s="85">
        <v>2191.41</v>
      </c>
      <c r="E804" s="85">
        <v>3387</v>
      </c>
      <c r="F804" s="85">
        <v>3027.37</v>
      </c>
      <c r="G804" s="85">
        <v>1566</v>
      </c>
      <c r="H804" s="85">
        <v>1840</v>
      </c>
      <c r="I804" s="85">
        <v>1840</v>
      </c>
      <c r="J804" s="83"/>
      <c r="K804" s="83"/>
    </row>
    <row r="805" spans="1:11" ht="13" x14ac:dyDescent="0.15">
      <c r="A805" s="82">
        <v>15992</v>
      </c>
      <c r="B805" s="82">
        <v>570010</v>
      </c>
      <c r="C805" s="84" t="s">
        <v>382</v>
      </c>
      <c r="D805" s="85">
        <v>490.25</v>
      </c>
      <c r="E805" s="85">
        <v>475.03</v>
      </c>
      <c r="F805" s="85">
        <v>436.99</v>
      </c>
      <c r="G805" s="85">
        <v>300</v>
      </c>
      <c r="H805" s="85">
        <v>500</v>
      </c>
      <c r="I805" s="85">
        <v>500</v>
      </c>
      <c r="J805" s="83"/>
      <c r="K805" s="83"/>
    </row>
    <row r="806" spans="1:11" ht="13" x14ac:dyDescent="0.15">
      <c r="A806" s="86"/>
      <c r="B806" s="86"/>
      <c r="C806" s="83"/>
      <c r="D806" s="83"/>
      <c r="E806" s="83"/>
      <c r="F806" s="83"/>
      <c r="G806" s="83"/>
      <c r="H806" s="83"/>
      <c r="I806" s="83"/>
      <c r="J806" s="83"/>
      <c r="K806" s="83"/>
    </row>
    <row r="807" spans="1:11" ht="13" x14ac:dyDescent="0.15">
      <c r="A807" s="82" t="s">
        <v>313</v>
      </c>
      <c r="B807" s="96" t="s">
        <v>718</v>
      </c>
      <c r="C807" s="95"/>
      <c r="D807" s="85">
        <v>14245.33</v>
      </c>
      <c r="E807" s="85">
        <v>16653.03</v>
      </c>
      <c r="F807" s="85">
        <v>17139.36</v>
      </c>
      <c r="G807" s="85">
        <v>17766</v>
      </c>
      <c r="H807" s="85">
        <v>24020</v>
      </c>
      <c r="I807" s="85">
        <v>24020</v>
      </c>
      <c r="J807" s="83"/>
      <c r="K807" s="83"/>
    </row>
    <row r="808" spans="1:11" ht="13" x14ac:dyDescent="0.15">
      <c r="A808" s="86"/>
      <c r="B808" s="86"/>
      <c r="C808" s="83"/>
      <c r="D808" s="83"/>
      <c r="E808" s="83"/>
      <c r="F808" s="83"/>
      <c r="G808" s="83"/>
      <c r="H808" s="83"/>
      <c r="I808" s="83"/>
      <c r="J808" s="83"/>
      <c r="K808" s="83"/>
    </row>
    <row r="809" spans="1:11" ht="13" x14ac:dyDescent="0.15">
      <c r="A809" s="87" t="s">
        <v>313</v>
      </c>
      <c r="B809" s="97" t="s">
        <v>712</v>
      </c>
      <c r="C809" s="95"/>
      <c r="D809" s="88">
        <v>145284.32999999999</v>
      </c>
      <c r="E809" s="88">
        <v>151647.03</v>
      </c>
      <c r="F809" s="88">
        <v>150847.82</v>
      </c>
      <c r="G809" s="88">
        <v>135152</v>
      </c>
      <c r="H809" s="88">
        <v>175270</v>
      </c>
      <c r="I809" s="88">
        <v>175270</v>
      </c>
      <c r="J809" s="89"/>
      <c r="K809" s="89"/>
    </row>
    <row r="810" spans="1:11" ht="13" x14ac:dyDescent="0.15">
      <c r="A810" s="86"/>
      <c r="B810" s="86"/>
      <c r="C810" s="83"/>
      <c r="D810" s="83"/>
      <c r="E810" s="83"/>
      <c r="F810" s="83"/>
      <c r="G810" s="83"/>
      <c r="H810" s="83"/>
      <c r="I810" s="83"/>
      <c r="J810" s="83"/>
      <c r="K810" s="83"/>
    </row>
    <row r="811" spans="1:11" ht="13" x14ac:dyDescent="0.15">
      <c r="A811" s="82">
        <v>610</v>
      </c>
      <c r="B811" s="82" t="s">
        <v>719</v>
      </c>
      <c r="C811" s="83"/>
      <c r="D811" s="83"/>
      <c r="E811" s="83"/>
      <c r="F811" s="83"/>
      <c r="G811" s="83"/>
      <c r="H811" s="83"/>
      <c r="I811" s="83"/>
      <c r="J811" s="83"/>
      <c r="K811" s="83"/>
    </row>
    <row r="812" spans="1:11" ht="13" x14ac:dyDescent="0.15">
      <c r="A812" s="82">
        <v>16101</v>
      </c>
      <c r="B812" s="96" t="s">
        <v>720</v>
      </c>
      <c r="C812" s="95"/>
      <c r="D812" s="83"/>
      <c r="E812" s="83"/>
      <c r="F812" s="83"/>
      <c r="G812" s="83"/>
      <c r="H812" s="83"/>
      <c r="I812" s="83"/>
      <c r="J812" s="83"/>
      <c r="K812" s="83"/>
    </row>
    <row r="813" spans="1:11" ht="13" x14ac:dyDescent="0.15">
      <c r="A813" s="82">
        <v>16101</v>
      </c>
      <c r="B813" s="82">
        <v>510100</v>
      </c>
      <c r="C813" s="84" t="s">
        <v>721</v>
      </c>
      <c r="D813" s="85">
        <v>467816.5</v>
      </c>
      <c r="E813" s="85">
        <v>506102.54</v>
      </c>
      <c r="F813" s="85">
        <v>494948</v>
      </c>
      <c r="G813" s="85">
        <v>551681</v>
      </c>
      <c r="H813" s="85">
        <v>531130</v>
      </c>
      <c r="I813" s="85">
        <v>531130</v>
      </c>
      <c r="J813" s="83"/>
      <c r="K813" s="83"/>
    </row>
    <row r="814" spans="1:11" ht="13" x14ac:dyDescent="0.15">
      <c r="A814" s="82">
        <v>16101</v>
      </c>
      <c r="B814" s="82">
        <v>510130</v>
      </c>
      <c r="C814" s="84" t="s">
        <v>722</v>
      </c>
      <c r="D814" s="85">
        <v>500</v>
      </c>
      <c r="E814" s="85">
        <v>300</v>
      </c>
      <c r="F814" s="85">
        <v>600</v>
      </c>
      <c r="G814" s="85">
        <v>700</v>
      </c>
      <c r="H814" s="85">
        <v>850</v>
      </c>
      <c r="I814" s="85">
        <v>850</v>
      </c>
      <c r="J814" s="83"/>
      <c r="K814" s="83"/>
    </row>
    <row r="815" spans="1:11" ht="13" x14ac:dyDescent="0.15">
      <c r="A815" s="86"/>
      <c r="B815" s="86"/>
      <c r="C815" s="83"/>
      <c r="D815" s="83"/>
      <c r="E815" s="83"/>
      <c r="F815" s="83"/>
      <c r="G815" s="83"/>
      <c r="H815" s="83"/>
      <c r="I815" s="83"/>
      <c r="J815" s="83"/>
      <c r="K815" s="83"/>
    </row>
    <row r="816" spans="1:11" ht="13" x14ac:dyDescent="0.15">
      <c r="A816" s="82" t="s">
        <v>313</v>
      </c>
      <c r="B816" s="96" t="s">
        <v>720</v>
      </c>
      <c r="C816" s="95"/>
      <c r="D816" s="85">
        <v>468316.5</v>
      </c>
      <c r="E816" s="85">
        <v>506402.54</v>
      </c>
      <c r="F816" s="85">
        <v>495548</v>
      </c>
      <c r="G816" s="85">
        <v>552381</v>
      </c>
      <c r="H816" s="85">
        <v>531980</v>
      </c>
      <c r="I816" s="85">
        <v>531980</v>
      </c>
      <c r="J816" s="83"/>
      <c r="K816" s="83"/>
    </row>
    <row r="817" spans="1:11" ht="13" x14ac:dyDescent="0.15">
      <c r="A817" s="86"/>
      <c r="B817" s="86"/>
      <c r="C817" s="83"/>
      <c r="D817" s="83"/>
      <c r="E817" s="83"/>
      <c r="F817" s="83"/>
      <c r="G817" s="83"/>
      <c r="H817" s="83"/>
      <c r="I817" s="83"/>
      <c r="J817" s="83"/>
      <c r="K817" s="83"/>
    </row>
    <row r="818" spans="1:11" ht="13" x14ac:dyDescent="0.15">
      <c r="A818" s="82">
        <v>16102</v>
      </c>
      <c r="B818" s="96" t="s">
        <v>723</v>
      </c>
      <c r="C818" s="95"/>
      <c r="D818" s="83"/>
      <c r="E818" s="83"/>
      <c r="F818" s="83"/>
      <c r="G818" s="83"/>
      <c r="H818" s="83"/>
      <c r="I818" s="83"/>
      <c r="J818" s="83"/>
      <c r="K818" s="83"/>
    </row>
    <row r="819" spans="1:11" ht="13" x14ac:dyDescent="0.15">
      <c r="A819" s="82">
        <v>16103</v>
      </c>
      <c r="B819" s="82">
        <v>520112</v>
      </c>
      <c r="C819" s="84" t="s">
        <v>724</v>
      </c>
      <c r="D819" s="85">
        <v>37288.53</v>
      </c>
      <c r="E819" s="85">
        <v>43547.71</v>
      </c>
      <c r="F819" s="85">
        <v>41322.21</v>
      </c>
      <c r="G819" s="85">
        <v>38500</v>
      </c>
      <c r="H819" s="85">
        <v>41600</v>
      </c>
      <c r="I819" s="85">
        <v>41600</v>
      </c>
      <c r="J819" s="83"/>
      <c r="K819" s="83"/>
    </row>
    <row r="820" spans="1:11" ht="13" x14ac:dyDescent="0.15">
      <c r="A820" s="82">
        <v>16104</v>
      </c>
      <c r="B820" s="82">
        <v>520120</v>
      </c>
      <c r="C820" s="84" t="s">
        <v>725</v>
      </c>
      <c r="D820" s="84" t="s">
        <v>203</v>
      </c>
      <c r="E820" s="84" t="s">
        <v>203</v>
      </c>
      <c r="F820" s="84" t="s">
        <v>203</v>
      </c>
      <c r="G820" s="84" t="s">
        <v>203</v>
      </c>
      <c r="H820" s="84" t="s">
        <v>203</v>
      </c>
      <c r="I820" s="84" t="s">
        <v>203</v>
      </c>
      <c r="J820" s="83"/>
      <c r="K820" s="83"/>
    </row>
    <row r="821" spans="1:11" ht="13" x14ac:dyDescent="0.15">
      <c r="A821" s="82">
        <v>16105</v>
      </c>
      <c r="B821" s="82">
        <v>520200</v>
      </c>
      <c r="C821" s="84" t="s">
        <v>509</v>
      </c>
      <c r="D821" s="85">
        <v>14224.09</v>
      </c>
      <c r="E821" s="84" t="s">
        <v>203</v>
      </c>
      <c r="F821" s="84" t="s">
        <v>203</v>
      </c>
      <c r="G821" s="84" t="s">
        <v>203</v>
      </c>
      <c r="H821" s="84" t="s">
        <v>203</v>
      </c>
      <c r="I821" s="84" t="s">
        <v>203</v>
      </c>
      <c r="J821" s="83"/>
      <c r="K821" s="83"/>
    </row>
    <row r="822" spans="1:11" ht="13" x14ac:dyDescent="0.15">
      <c r="A822" s="82">
        <v>16106</v>
      </c>
      <c r="B822" s="82">
        <v>520300</v>
      </c>
      <c r="C822" s="84" t="s">
        <v>726</v>
      </c>
      <c r="D822" s="84" t="s">
        <v>203</v>
      </c>
      <c r="E822" s="84" t="s">
        <v>203</v>
      </c>
      <c r="F822" s="84" t="s">
        <v>203</v>
      </c>
      <c r="G822" s="84" t="s">
        <v>203</v>
      </c>
      <c r="H822" s="84" t="s">
        <v>203</v>
      </c>
      <c r="I822" s="84" t="s">
        <v>203</v>
      </c>
      <c r="J822" s="83"/>
      <c r="K822" s="83"/>
    </row>
    <row r="823" spans="1:11" ht="13" x14ac:dyDescent="0.15">
      <c r="A823" s="82">
        <v>16107</v>
      </c>
      <c r="B823" s="82">
        <v>520600</v>
      </c>
      <c r="C823" s="84" t="s">
        <v>353</v>
      </c>
      <c r="D823" s="85">
        <v>29360.25</v>
      </c>
      <c r="E823" s="84" t="s">
        <v>203</v>
      </c>
      <c r="F823" s="84" t="s">
        <v>203</v>
      </c>
      <c r="G823" s="84" t="s">
        <v>203</v>
      </c>
      <c r="H823" s="84" t="s">
        <v>203</v>
      </c>
      <c r="I823" s="84" t="s">
        <v>203</v>
      </c>
      <c r="J823" s="83"/>
      <c r="K823" s="83"/>
    </row>
    <row r="824" spans="1:11" ht="13" x14ac:dyDescent="0.15">
      <c r="A824" s="82">
        <v>16108</v>
      </c>
      <c r="B824" s="82">
        <v>521100</v>
      </c>
      <c r="C824" s="84" t="s">
        <v>510</v>
      </c>
      <c r="D824" s="85">
        <v>20574.27</v>
      </c>
      <c r="E824" s="85">
        <v>23446.400000000001</v>
      </c>
      <c r="F824" s="85">
        <v>26097.33</v>
      </c>
      <c r="G824" s="85">
        <v>28000</v>
      </c>
      <c r="H824" s="85">
        <v>28000</v>
      </c>
      <c r="I824" s="85">
        <v>28000</v>
      </c>
      <c r="J824" s="83"/>
      <c r="K824" s="83"/>
    </row>
    <row r="825" spans="1:11" ht="13" x14ac:dyDescent="0.15">
      <c r="A825" s="82">
        <v>16109</v>
      </c>
      <c r="B825" s="82">
        <v>521300</v>
      </c>
      <c r="C825" s="84" t="s">
        <v>697</v>
      </c>
      <c r="D825" s="85">
        <v>10281.48</v>
      </c>
      <c r="E825" s="85">
        <v>7468.37</v>
      </c>
      <c r="F825" s="85">
        <v>7356.21</v>
      </c>
      <c r="G825" s="85">
        <v>7700</v>
      </c>
      <c r="H825" s="85">
        <v>7700</v>
      </c>
      <c r="I825" s="85">
        <v>7700</v>
      </c>
      <c r="J825" s="83"/>
      <c r="K825" s="83"/>
    </row>
    <row r="826" spans="1:11" ht="13" x14ac:dyDescent="0.15">
      <c r="A826" s="82">
        <v>16110</v>
      </c>
      <c r="B826" s="82">
        <v>521500</v>
      </c>
      <c r="C826" s="84" t="s">
        <v>409</v>
      </c>
      <c r="D826" s="85">
        <v>3535.77</v>
      </c>
      <c r="E826" s="85">
        <v>4053.81</v>
      </c>
      <c r="F826" s="85">
        <v>4614.24</v>
      </c>
      <c r="G826" s="85">
        <v>4615</v>
      </c>
      <c r="H826" s="85">
        <v>4711</v>
      </c>
      <c r="I826" s="85">
        <v>4711</v>
      </c>
      <c r="J826" s="83"/>
      <c r="K826" s="83"/>
    </row>
    <row r="827" spans="1:11" ht="13" x14ac:dyDescent="0.15">
      <c r="A827" s="82">
        <v>16111</v>
      </c>
      <c r="B827" s="82">
        <v>521600</v>
      </c>
      <c r="C827" s="84" t="s">
        <v>513</v>
      </c>
      <c r="D827" s="85">
        <v>1239.6099999999999</v>
      </c>
      <c r="E827" s="85">
        <v>1387.92</v>
      </c>
      <c r="F827" s="85">
        <v>1598.11</v>
      </c>
      <c r="G827" s="85">
        <v>2000</v>
      </c>
      <c r="H827" s="85">
        <v>2000</v>
      </c>
      <c r="I827" s="85">
        <v>2000</v>
      </c>
      <c r="J827" s="83"/>
      <c r="K827" s="83"/>
    </row>
    <row r="828" spans="1:11" ht="13" x14ac:dyDescent="0.15">
      <c r="A828" s="82">
        <v>16112</v>
      </c>
      <c r="B828" s="82">
        <v>522500</v>
      </c>
      <c r="C828" s="84" t="s">
        <v>325</v>
      </c>
      <c r="D828" s="84" t="s">
        <v>203</v>
      </c>
      <c r="E828" s="84" t="s">
        <v>203</v>
      </c>
      <c r="F828" s="84" t="s">
        <v>203</v>
      </c>
      <c r="G828" s="84" t="s">
        <v>203</v>
      </c>
      <c r="H828" s="84" t="s">
        <v>203</v>
      </c>
      <c r="I828" s="84" t="s">
        <v>203</v>
      </c>
      <c r="J828" s="83"/>
      <c r="K828" s="83"/>
    </row>
    <row r="829" spans="1:11" ht="13" x14ac:dyDescent="0.15">
      <c r="A829" s="82">
        <v>16113</v>
      </c>
      <c r="B829" s="82">
        <v>522710</v>
      </c>
      <c r="C829" s="84" t="s">
        <v>727</v>
      </c>
      <c r="D829" s="84" t="s">
        <v>203</v>
      </c>
      <c r="E829" s="84" t="s">
        <v>203</v>
      </c>
      <c r="F829" s="84" t="s">
        <v>203</v>
      </c>
      <c r="G829" s="84" t="s">
        <v>203</v>
      </c>
      <c r="H829" s="84" t="s">
        <v>203</v>
      </c>
      <c r="I829" s="84" t="s">
        <v>203</v>
      </c>
      <c r="J829" s="83"/>
      <c r="K829" s="83"/>
    </row>
    <row r="830" spans="1:11" ht="13" x14ac:dyDescent="0.15">
      <c r="A830" s="82">
        <v>16114</v>
      </c>
      <c r="B830" s="82">
        <v>522720</v>
      </c>
      <c r="C830" s="84" t="s">
        <v>728</v>
      </c>
      <c r="D830" s="84" t="s">
        <v>203</v>
      </c>
      <c r="E830" s="84" t="s">
        <v>203</v>
      </c>
      <c r="F830" s="84" t="s">
        <v>203</v>
      </c>
      <c r="G830" s="84" t="s">
        <v>203</v>
      </c>
      <c r="H830" s="84" t="s">
        <v>203</v>
      </c>
      <c r="I830" s="84" t="s">
        <v>203</v>
      </c>
      <c r="J830" s="83"/>
      <c r="K830" s="83"/>
    </row>
    <row r="831" spans="1:11" ht="13" x14ac:dyDescent="0.15">
      <c r="A831" s="82">
        <v>16115</v>
      </c>
      <c r="B831" s="82">
        <v>522730</v>
      </c>
      <c r="C831" s="84" t="s">
        <v>433</v>
      </c>
      <c r="D831" s="84" t="s">
        <v>203</v>
      </c>
      <c r="E831" s="84" t="s">
        <v>203</v>
      </c>
      <c r="F831" s="84" t="s">
        <v>203</v>
      </c>
      <c r="G831" s="84" t="s">
        <v>203</v>
      </c>
      <c r="H831" s="84" t="s">
        <v>203</v>
      </c>
      <c r="I831" s="84" t="s">
        <v>203</v>
      </c>
      <c r="J831" s="83"/>
      <c r="K831" s="83"/>
    </row>
    <row r="832" spans="1:11" ht="13" x14ac:dyDescent="0.15">
      <c r="A832" s="82">
        <v>16116</v>
      </c>
      <c r="B832" s="82">
        <v>522735</v>
      </c>
      <c r="C832" s="84" t="s">
        <v>729</v>
      </c>
      <c r="D832" s="85">
        <v>120873.9</v>
      </c>
      <c r="E832" s="85">
        <v>122416.13</v>
      </c>
      <c r="F832" s="85">
        <v>121082.5</v>
      </c>
      <c r="G832" s="85">
        <v>121624</v>
      </c>
      <c r="H832" s="85">
        <v>125000</v>
      </c>
      <c r="I832" s="85">
        <v>125000</v>
      </c>
      <c r="J832" s="83"/>
      <c r="K832" s="83"/>
    </row>
    <row r="833" spans="1:11" ht="13" x14ac:dyDescent="0.15">
      <c r="A833" s="82">
        <v>16117</v>
      </c>
      <c r="B833" s="82">
        <v>524500</v>
      </c>
      <c r="C833" s="84" t="s">
        <v>326</v>
      </c>
      <c r="D833" s="85">
        <v>1204.6199999999999</v>
      </c>
      <c r="E833" s="85">
        <v>839.49</v>
      </c>
      <c r="F833" s="85">
        <v>1147.3599999999999</v>
      </c>
      <c r="G833" s="85">
        <v>1000</v>
      </c>
      <c r="H833" s="85">
        <v>1500</v>
      </c>
      <c r="I833" s="85">
        <v>1500</v>
      </c>
      <c r="J833" s="83"/>
      <c r="K833" s="83"/>
    </row>
    <row r="834" spans="1:11" ht="13" x14ac:dyDescent="0.15">
      <c r="A834" s="82">
        <v>16118</v>
      </c>
      <c r="B834" s="82">
        <v>527000</v>
      </c>
      <c r="C834" s="84" t="s">
        <v>730</v>
      </c>
      <c r="D834" s="84" t="s">
        <v>203</v>
      </c>
      <c r="E834" s="84" t="s">
        <v>203</v>
      </c>
      <c r="F834" s="84" t="s">
        <v>203</v>
      </c>
      <c r="G834" s="84" t="s">
        <v>203</v>
      </c>
      <c r="H834" s="84" t="s">
        <v>203</v>
      </c>
      <c r="I834" s="84" t="s">
        <v>203</v>
      </c>
      <c r="J834" s="83"/>
      <c r="K834" s="83"/>
    </row>
    <row r="835" spans="1:11" ht="13" x14ac:dyDescent="0.15">
      <c r="A835" s="82">
        <v>16119</v>
      </c>
      <c r="B835" s="82">
        <v>540220</v>
      </c>
      <c r="C835" s="84" t="s">
        <v>328</v>
      </c>
      <c r="D835" s="85">
        <v>11715.42</v>
      </c>
      <c r="E835" s="85">
        <v>9906.1</v>
      </c>
      <c r="F835" s="85">
        <v>12377.5</v>
      </c>
      <c r="G835" s="85">
        <v>10800</v>
      </c>
      <c r="H835" s="85">
        <v>9040</v>
      </c>
      <c r="I835" s="85">
        <v>9040</v>
      </c>
      <c r="J835" s="83"/>
      <c r="K835" s="83"/>
    </row>
    <row r="836" spans="1:11" ht="13" x14ac:dyDescent="0.15">
      <c r="A836" s="82">
        <v>16120</v>
      </c>
      <c r="B836" s="82">
        <v>570010</v>
      </c>
      <c r="C836" s="84" t="s">
        <v>382</v>
      </c>
      <c r="D836" s="84" t="s">
        <v>203</v>
      </c>
      <c r="E836" s="84" t="s">
        <v>203</v>
      </c>
      <c r="F836" s="84" t="s">
        <v>203</v>
      </c>
      <c r="G836" s="84" t="s">
        <v>203</v>
      </c>
      <c r="H836" s="84" t="s">
        <v>203</v>
      </c>
      <c r="I836" s="84" t="s">
        <v>203</v>
      </c>
      <c r="J836" s="83"/>
      <c r="K836" s="83"/>
    </row>
    <row r="837" spans="1:11" ht="13" x14ac:dyDescent="0.15">
      <c r="A837" s="86"/>
      <c r="B837" s="86"/>
      <c r="C837" s="83"/>
      <c r="D837" s="83"/>
      <c r="E837" s="83"/>
      <c r="F837" s="83"/>
      <c r="G837" s="83"/>
      <c r="H837" s="83"/>
      <c r="I837" s="83"/>
      <c r="J837" s="83"/>
      <c r="K837" s="83"/>
    </row>
    <row r="838" spans="1:11" ht="13" x14ac:dyDescent="0.15">
      <c r="A838" s="82" t="s">
        <v>313</v>
      </c>
      <c r="B838" s="96" t="s">
        <v>731</v>
      </c>
      <c r="C838" s="95"/>
      <c r="D838" s="85">
        <v>250297.94</v>
      </c>
      <c r="E838" s="85">
        <v>213065.93</v>
      </c>
      <c r="F838" s="85">
        <v>215595.46</v>
      </c>
      <c r="G838" s="85">
        <v>214239</v>
      </c>
      <c r="H838" s="85">
        <v>219551</v>
      </c>
      <c r="I838" s="85">
        <v>219551</v>
      </c>
      <c r="J838" s="83"/>
      <c r="K838" s="83"/>
    </row>
    <row r="839" spans="1:11" ht="13" x14ac:dyDescent="0.15">
      <c r="A839" s="86"/>
      <c r="B839" s="86"/>
      <c r="C839" s="83"/>
      <c r="D839" s="83"/>
      <c r="E839" s="83"/>
      <c r="F839" s="83"/>
      <c r="G839" s="83"/>
      <c r="H839" s="83"/>
      <c r="I839" s="83"/>
      <c r="J839" s="83"/>
      <c r="K839" s="83"/>
    </row>
    <row r="840" spans="1:11" ht="13" x14ac:dyDescent="0.15">
      <c r="A840" s="87" t="s">
        <v>313</v>
      </c>
      <c r="B840" s="87" t="s">
        <v>719</v>
      </c>
      <c r="C840" s="89"/>
      <c r="D840" s="88">
        <v>718614.44</v>
      </c>
      <c r="E840" s="88">
        <v>719468.47</v>
      </c>
      <c r="F840" s="88">
        <v>711143.46</v>
      </c>
      <c r="G840" s="88">
        <v>766620</v>
      </c>
      <c r="H840" s="88">
        <v>751531</v>
      </c>
      <c r="I840" s="88">
        <v>751531</v>
      </c>
      <c r="J840" s="89"/>
      <c r="K840" s="89"/>
    </row>
    <row r="841" spans="1:11" ht="13" x14ac:dyDescent="0.15">
      <c r="A841" s="86"/>
      <c r="B841" s="86"/>
      <c r="C841" s="83"/>
      <c r="D841" s="83"/>
      <c r="E841" s="83"/>
      <c r="F841" s="83"/>
      <c r="G841" s="83"/>
      <c r="H841" s="83"/>
      <c r="I841" s="83"/>
      <c r="J841" s="83"/>
      <c r="K841" s="83"/>
    </row>
    <row r="842" spans="1:11" ht="13" x14ac:dyDescent="0.15">
      <c r="A842" s="82">
        <v>630</v>
      </c>
      <c r="B842" s="96" t="s">
        <v>732</v>
      </c>
      <c r="C842" s="95"/>
      <c r="D842" s="83"/>
      <c r="E842" s="83"/>
      <c r="F842" s="83"/>
      <c r="G842" s="83"/>
      <c r="H842" s="83"/>
      <c r="I842" s="83"/>
      <c r="J842" s="83"/>
      <c r="K842" s="83"/>
    </row>
    <row r="843" spans="1:11" ht="13" x14ac:dyDescent="0.15">
      <c r="A843" s="82">
        <v>16301</v>
      </c>
      <c r="B843" s="96" t="s">
        <v>733</v>
      </c>
      <c r="C843" s="95"/>
      <c r="D843" s="83"/>
      <c r="E843" s="83"/>
      <c r="F843" s="83"/>
      <c r="G843" s="83"/>
      <c r="H843" s="83"/>
      <c r="I843" s="83"/>
      <c r="J843" s="83"/>
      <c r="K843" s="83"/>
    </row>
    <row r="844" spans="1:11" ht="13" x14ac:dyDescent="0.15">
      <c r="A844" s="82">
        <v>16301</v>
      </c>
      <c r="B844" s="82">
        <v>510100</v>
      </c>
      <c r="C844" s="84" t="s">
        <v>734</v>
      </c>
      <c r="D844" s="85">
        <v>246002.75</v>
      </c>
      <c r="E844" s="85">
        <v>268293.62</v>
      </c>
      <c r="F844" s="85">
        <v>272478.34999999998</v>
      </c>
      <c r="G844" s="85">
        <v>297093</v>
      </c>
      <c r="H844" s="85">
        <v>242370</v>
      </c>
      <c r="I844" s="85">
        <v>242370</v>
      </c>
      <c r="J844" s="83"/>
      <c r="K844" s="83"/>
    </row>
    <row r="845" spans="1:11" ht="13" x14ac:dyDescent="0.15">
      <c r="A845" s="82">
        <v>16301</v>
      </c>
      <c r="B845" s="82">
        <v>510130</v>
      </c>
      <c r="C845" s="84" t="s">
        <v>735</v>
      </c>
      <c r="D845" s="85">
        <v>300</v>
      </c>
      <c r="E845" s="85">
        <v>350</v>
      </c>
      <c r="F845" s="85">
        <v>400</v>
      </c>
      <c r="G845" s="85">
        <v>700</v>
      </c>
      <c r="H845" s="85">
        <v>800</v>
      </c>
      <c r="I845" s="85">
        <v>1050</v>
      </c>
      <c r="J845" s="83"/>
      <c r="K845" s="83"/>
    </row>
    <row r="846" spans="1:11" ht="13" x14ac:dyDescent="0.15">
      <c r="A846" s="86"/>
      <c r="B846" s="86"/>
      <c r="C846" s="83"/>
      <c r="D846" s="83"/>
      <c r="E846" s="83"/>
      <c r="F846" s="83"/>
      <c r="G846" s="83"/>
      <c r="H846" s="83"/>
      <c r="I846" s="83"/>
      <c r="J846" s="83"/>
      <c r="K846" s="83"/>
    </row>
    <row r="847" spans="1:11" ht="13" x14ac:dyDescent="0.15">
      <c r="A847" s="82" t="s">
        <v>313</v>
      </c>
      <c r="B847" s="96" t="s">
        <v>736</v>
      </c>
      <c r="C847" s="95"/>
      <c r="D847" s="85">
        <v>246302.75</v>
      </c>
      <c r="E847" s="85">
        <v>268643.62</v>
      </c>
      <c r="F847" s="85">
        <v>272878.34999999998</v>
      </c>
      <c r="G847" s="85">
        <v>297793</v>
      </c>
      <c r="H847" s="85">
        <v>243170</v>
      </c>
      <c r="I847" s="85">
        <v>243170</v>
      </c>
      <c r="J847" s="83"/>
      <c r="K847" s="83"/>
    </row>
    <row r="848" spans="1:11" ht="13" x14ac:dyDescent="0.15">
      <c r="A848" s="86"/>
      <c r="B848" s="86"/>
      <c r="C848" s="83"/>
      <c r="D848" s="83"/>
      <c r="E848" s="83"/>
      <c r="F848" s="83"/>
      <c r="G848" s="83"/>
      <c r="H848" s="83"/>
      <c r="I848" s="83"/>
      <c r="J848" s="83"/>
      <c r="K848" s="83"/>
    </row>
    <row r="849" spans="1:11" ht="13" x14ac:dyDescent="0.15">
      <c r="A849" s="82">
        <v>16302</v>
      </c>
      <c r="B849" s="96" t="s">
        <v>737</v>
      </c>
      <c r="C849" s="95"/>
      <c r="D849" s="83"/>
      <c r="E849" s="83"/>
      <c r="F849" s="83"/>
      <c r="G849" s="83"/>
      <c r="H849" s="83"/>
      <c r="I849" s="83"/>
      <c r="J849" s="83"/>
      <c r="K849" s="83"/>
    </row>
    <row r="850" spans="1:11" ht="13" x14ac:dyDescent="0.15">
      <c r="A850" s="82">
        <v>16302</v>
      </c>
      <c r="B850" s="82">
        <v>520112</v>
      </c>
      <c r="C850" s="84" t="s">
        <v>738</v>
      </c>
      <c r="D850" s="84" t="s">
        <v>203</v>
      </c>
      <c r="E850" s="84" t="s">
        <v>203</v>
      </c>
      <c r="F850" s="84" t="s">
        <v>203</v>
      </c>
      <c r="G850" s="84" t="s">
        <v>203</v>
      </c>
      <c r="H850" s="84" t="s">
        <v>203</v>
      </c>
      <c r="I850" s="84" t="s">
        <v>203</v>
      </c>
      <c r="J850" s="83"/>
      <c r="K850" s="83"/>
    </row>
    <row r="851" spans="1:11" ht="13" x14ac:dyDescent="0.15">
      <c r="A851" s="82">
        <v>16302</v>
      </c>
      <c r="B851" s="82">
        <v>520200</v>
      </c>
      <c r="C851" s="84" t="s">
        <v>509</v>
      </c>
      <c r="D851" s="85">
        <v>23593.21</v>
      </c>
      <c r="E851" s="85">
        <v>16943.16</v>
      </c>
      <c r="F851" s="85">
        <v>5310.31</v>
      </c>
      <c r="G851" s="85">
        <v>3400</v>
      </c>
      <c r="H851" s="85">
        <v>3400</v>
      </c>
      <c r="I851" s="85">
        <v>3400</v>
      </c>
      <c r="J851" s="83"/>
      <c r="K851" s="83"/>
    </row>
    <row r="852" spans="1:11" ht="13" x14ac:dyDescent="0.15">
      <c r="A852" s="82">
        <v>16302</v>
      </c>
      <c r="B852" s="82">
        <v>520201</v>
      </c>
      <c r="C852" s="84" t="s">
        <v>739</v>
      </c>
      <c r="D852" s="84" t="s">
        <v>203</v>
      </c>
      <c r="E852" s="84" t="s">
        <v>203</v>
      </c>
      <c r="F852" s="85">
        <v>5519.37</v>
      </c>
      <c r="G852" s="84" t="s">
        <v>203</v>
      </c>
      <c r="H852" s="84" t="s">
        <v>203</v>
      </c>
      <c r="I852" s="84" t="s">
        <v>203</v>
      </c>
      <c r="J852" s="83"/>
      <c r="K852" s="83"/>
    </row>
    <row r="853" spans="1:11" ht="13" x14ac:dyDescent="0.15">
      <c r="A853" s="82">
        <v>16302</v>
      </c>
      <c r="B853" s="82">
        <v>520202</v>
      </c>
      <c r="C853" s="84" t="s">
        <v>693</v>
      </c>
      <c r="D853" s="84" t="s">
        <v>203</v>
      </c>
      <c r="E853" s="84" t="s">
        <v>203</v>
      </c>
      <c r="F853" s="84" t="s">
        <v>203</v>
      </c>
      <c r="G853" s="84" t="s">
        <v>203</v>
      </c>
      <c r="H853" s="84" t="s">
        <v>203</v>
      </c>
      <c r="I853" s="84" t="s">
        <v>203</v>
      </c>
      <c r="J853" s="83"/>
      <c r="K853" s="83"/>
    </row>
    <row r="854" spans="1:11" ht="13" x14ac:dyDescent="0.15">
      <c r="A854" s="82">
        <v>16302</v>
      </c>
      <c r="B854" s="82">
        <v>520500</v>
      </c>
      <c r="C854" s="84" t="s">
        <v>352</v>
      </c>
      <c r="D854" s="84" t="s">
        <v>203</v>
      </c>
      <c r="E854" s="84" t="s">
        <v>203</v>
      </c>
      <c r="F854" s="84" t="s">
        <v>203</v>
      </c>
      <c r="G854" s="84" t="s">
        <v>203</v>
      </c>
      <c r="H854" s="84" t="s">
        <v>203</v>
      </c>
      <c r="I854" s="84" t="s">
        <v>203</v>
      </c>
      <c r="J854" s="83"/>
      <c r="K854" s="83"/>
    </row>
    <row r="855" spans="1:11" ht="13" x14ac:dyDescent="0.15">
      <c r="A855" s="82">
        <v>16302</v>
      </c>
      <c r="B855" s="82">
        <v>520600</v>
      </c>
      <c r="C855" s="84" t="s">
        <v>353</v>
      </c>
      <c r="D855" s="84" t="s">
        <v>203</v>
      </c>
      <c r="E855" s="84" t="s">
        <v>203</v>
      </c>
      <c r="F855" s="84" t="s">
        <v>203</v>
      </c>
      <c r="G855" s="84" t="s">
        <v>203</v>
      </c>
      <c r="H855" s="84" t="s">
        <v>203</v>
      </c>
      <c r="I855" s="84" t="s">
        <v>203</v>
      </c>
      <c r="J855" s="83"/>
      <c r="K855" s="83"/>
    </row>
    <row r="856" spans="1:11" ht="13" x14ac:dyDescent="0.15">
      <c r="A856" s="82">
        <v>16302</v>
      </c>
      <c r="B856" s="82">
        <v>521100</v>
      </c>
      <c r="C856" s="84" t="s">
        <v>510</v>
      </c>
      <c r="D856" s="85">
        <v>14868.4</v>
      </c>
      <c r="E856" s="85">
        <v>9723</v>
      </c>
      <c r="F856" s="85">
        <v>10371.530000000001</v>
      </c>
      <c r="G856" s="85">
        <v>10000</v>
      </c>
      <c r="H856" s="85">
        <v>10000</v>
      </c>
      <c r="I856" s="85">
        <v>10000</v>
      </c>
      <c r="J856" s="83"/>
      <c r="K856" s="83"/>
    </row>
    <row r="857" spans="1:11" ht="13" x14ac:dyDescent="0.15">
      <c r="A857" s="82">
        <v>16302</v>
      </c>
      <c r="B857" s="82">
        <v>521300</v>
      </c>
      <c r="C857" s="84" t="s">
        <v>562</v>
      </c>
      <c r="D857" s="85">
        <v>3005.4</v>
      </c>
      <c r="E857" s="85">
        <v>3369.4</v>
      </c>
      <c r="F857" s="85">
        <v>9611.33</v>
      </c>
      <c r="G857" s="85">
        <v>10500</v>
      </c>
      <c r="H857" s="85">
        <v>10500</v>
      </c>
      <c r="I857" s="85">
        <v>10500</v>
      </c>
      <c r="J857" s="83"/>
      <c r="K857" s="83"/>
    </row>
    <row r="858" spans="1:11" ht="13" x14ac:dyDescent="0.15">
      <c r="A858" s="82">
        <v>16302</v>
      </c>
      <c r="B858" s="82">
        <v>521500</v>
      </c>
      <c r="C858" s="84" t="s">
        <v>409</v>
      </c>
      <c r="D858" s="85">
        <v>3157.55</v>
      </c>
      <c r="E858" s="85">
        <v>3292.22</v>
      </c>
      <c r="F858" s="85">
        <v>2757.6</v>
      </c>
      <c r="G858" s="85">
        <v>3000</v>
      </c>
      <c r="H858" s="85">
        <v>3000</v>
      </c>
      <c r="I858" s="85">
        <v>3000</v>
      </c>
      <c r="J858" s="83"/>
      <c r="K858" s="83"/>
    </row>
    <row r="859" spans="1:11" ht="13" x14ac:dyDescent="0.15">
      <c r="A859" s="82">
        <v>16302</v>
      </c>
      <c r="B859" s="82">
        <v>521600</v>
      </c>
      <c r="C859" s="84" t="s">
        <v>513</v>
      </c>
      <c r="D859" s="85">
        <v>25537.33</v>
      </c>
      <c r="E859" s="85">
        <v>17471.54</v>
      </c>
      <c r="F859" s="85">
        <v>21829.86</v>
      </c>
      <c r="G859" s="85">
        <v>25000</v>
      </c>
      <c r="H859" s="85">
        <v>25000</v>
      </c>
      <c r="I859" s="85">
        <v>25000</v>
      </c>
      <c r="J859" s="83"/>
      <c r="K859" s="83"/>
    </row>
    <row r="860" spans="1:11" ht="13" x14ac:dyDescent="0.15">
      <c r="A860" s="82">
        <v>16302</v>
      </c>
      <c r="B860" s="82">
        <v>521900</v>
      </c>
      <c r="C860" s="84" t="s">
        <v>319</v>
      </c>
      <c r="D860" s="85">
        <v>100</v>
      </c>
      <c r="E860" s="85">
        <v>4540</v>
      </c>
      <c r="F860" s="84" t="s">
        <v>203</v>
      </c>
      <c r="G860" s="84" t="s">
        <v>203</v>
      </c>
      <c r="H860" s="84" t="s">
        <v>203</v>
      </c>
      <c r="I860" s="84" t="s">
        <v>203</v>
      </c>
      <c r="J860" s="83"/>
      <c r="K860" s="83"/>
    </row>
    <row r="861" spans="1:11" ht="13" x14ac:dyDescent="0.15">
      <c r="A861" s="82">
        <v>16302</v>
      </c>
      <c r="B861" s="82">
        <v>523613</v>
      </c>
      <c r="C861" s="84" t="s">
        <v>698</v>
      </c>
      <c r="D861" s="85">
        <v>219.31</v>
      </c>
      <c r="E861" s="84" t="s">
        <v>203</v>
      </c>
      <c r="F861" s="84" t="s">
        <v>203</v>
      </c>
      <c r="G861" s="84" t="s">
        <v>203</v>
      </c>
      <c r="H861" s="84" t="s">
        <v>203</v>
      </c>
      <c r="I861" s="84" t="s">
        <v>203</v>
      </c>
      <c r="J861" s="83"/>
      <c r="K861" s="83"/>
    </row>
    <row r="862" spans="1:11" ht="13" x14ac:dyDescent="0.15">
      <c r="A862" s="82">
        <v>16302</v>
      </c>
      <c r="B862" s="82">
        <v>524100</v>
      </c>
      <c r="C862" s="84" t="s">
        <v>612</v>
      </c>
      <c r="D862" s="85">
        <v>500</v>
      </c>
      <c r="E862" s="85">
        <v>500</v>
      </c>
      <c r="F862" s="85">
        <v>500</v>
      </c>
      <c r="G862" s="84" t="s">
        <v>203</v>
      </c>
      <c r="H862" s="84" t="s">
        <v>203</v>
      </c>
      <c r="I862" s="84" t="s">
        <v>203</v>
      </c>
      <c r="J862" s="83"/>
      <c r="K862" s="83"/>
    </row>
    <row r="863" spans="1:11" ht="13" x14ac:dyDescent="0.15">
      <c r="A863" s="82">
        <v>16302</v>
      </c>
      <c r="B863" s="82">
        <v>540220</v>
      </c>
      <c r="C863" s="84" t="s">
        <v>328</v>
      </c>
      <c r="D863" s="84" t="s">
        <v>203</v>
      </c>
      <c r="E863" s="84" t="s">
        <v>203</v>
      </c>
      <c r="F863" s="84" t="s">
        <v>203</v>
      </c>
      <c r="G863" s="84" t="s">
        <v>203</v>
      </c>
      <c r="H863" s="84" t="s">
        <v>203</v>
      </c>
      <c r="I863" s="84" t="s">
        <v>203</v>
      </c>
      <c r="J863" s="83"/>
      <c r="K863" s="83"/>
    </row>
    <row r="864" spans="1:11" ht="13" x14ac:dyDescent="0.15">
      <c r="A864" s="86"/>
      <c r="B864" s="86"/>
      <c r="C864" s="83"/>
      <c r="D864" s="83"/>
      <c r="E864" s="83"/>
      <c r="F864" s="83"/>
      <c r="G864" s="83"/>
      <c r="H864" s="83"/>
      <c r="I864" s="83"/>
      <c r="J864" s="83"/>
      <c r="K864" s="83"/>
    </row>
    <row r="865" spans="1:11" ht="13" x14ac:dyDescent="0.15">
      <c r="A865" s="82" t="s">
        <v>313</v>
      </c>
      <c r="B865" s="96" t="s">
        <v>740</v>
      </c>
      <c r="C865" s="95"/>
      <c r="D865" s="85">
        <v>70981.2</v>
      </c>
      <c r="E865" s="85">
        <v>55839.32</v>
      </c>
      <c r="F865" s="85">
        <v>55900</v>
      </c>
      <c r="G865" s="85">
        <v>51900</v>
      </c>
      <c r="H865" s="85">
        <v>51900</v>
      </c>
      <c r="I865" s="85">
        <v>51900</v>
      </c>
      <c r="J865" s="83"/>
      <c r="K865" s="83"/>
    </row>
    <row r="866" spans="1:11" ht="13" x14ac:dyDescent="0.15">
      <c r="A866" s="86"/>
      <c r="B866" s="86"/>
      <c r="C866" s="83"/>
      <c r="D866" s="83"/>
      <c r="E866" s="83"/>
      <c r="F866" s="83"/>
      <c r="G866" s="83"/>
      <c r="H866" s="83"/>
      <c r="I866" s="83"/>
      <c r="J866" s="83"/>
      <c r="K866" s="83"/>
    </row>
    <row r="867" spans="1:11" ht="13" x14ac:dyDescent="0.15">
      <c r="A867" s="87" t="s">
        <v>313</v>
      </c>
      <c r="B867" s="97" t="s">
        <v>732</v>
      </c>
      <c r="C867" s="95"/>
      <c r="D867" s="88">
        <v>317283.95</v>
      </c>
      <c r="E867" s="88">
        <v>324482.94</v>
      </c>
      <c r="F867" s="88">
        <v>328778.34999999998</v>
      </c>
      <c r="G867" s="88">
        <v>349693</v>
      </c>
      <c r="H867" s="88">
        <v>295070</v>
      </c>
      <c r="I867" s="88">
        <v>295070</v>
      </c>
      <c r="J867" s="89"/>
      <c r="K867" s="89"/>
    </row>
    <row r="868" spans="1:11" ht="13" x14ac:dyDescent="0.15">
      <c r="A868" s="86"/>
      <c r="B868" s="86"/>
      <c r="C868" s="83"/>
      <c r="D868" s="83"/>
      <c r="E868" s="83"/>
      <c r="F868" s="83"/>
      <c r="G868" s="83"/>
      <c r="H868" s="83"/>
      <c r="I868" s="83"/>
      <c r="J868" s="83"/>
      <c r="K868" s="83"/>
    </row>
    <row r="869" spans="1:11" ht="13" x14ac:dyDescent="0.15">
      <c r="A869" s="82">
        <v>650</v>
      </c>
      <c r="B869" s="96" t="s">
        <v>741</v>
      </c>
      <c r="C869" s="95"/>
      <c r="D869" s="83"/>
      <c r="E869" s="83"/>
      <c r="F869" s="83"/>
      <c r="G869" s="83"/>
      <c r="H869" s="83"/>
      <c r="I869" s="83"/>
      <c r="J869" s="83"/>
      <c r="K869" s="83"/>
    </row>
    <row r="870" spans="1:11" ht="13" x14ac:dyDescent="0.15">
      <c r="A870" s="82">
        <v>16502</v>
      </c>
      <c r="B870" s="96" t="s">
        <v>742</v>
      </c>
      <c r="C870" s="95"/>
      <c r="D870" s="83"/>
      <c r="E870" s="83"/>
      <c r="F870" s="83"/>
      <c r="G870" s="83"/>
      <c r="H870" s="83"/>
      <c r="I870" s="83"/>
      <c r="J870" s="83"/>
      <c r="K870" s="83"/>
    </row>
    <row r="871" spans="1:11" ht="13" x14ac:dyDescent="0.15">
      <c r="A871" s="82">
        <v>16502</v>
      </c>
      <c r="B871" s="82">
        <v>520100</v>
      </c>
      <c r="C871" s="84" t="s">
        <v>316</v>
      </c>
      <c r="D871" s="85">
        <v>187.95</v>
      </c>
      <c r="E871" s="85">
        <v>295.2</v>
      </c>
      <c r="F871" s="85">
        <v>158.4</v>
      </c>
      <c r="G871" s="85">
        <v>100</v>
      </c>
      <c r="H871" s="85">
        <v>100</v>
      </c>
      <c r="I871" s="85">
        <v>100</v>
      </c>
      <c r="J871" s="83"/>
      <c r="K871" s="83"/>
    </row>
    <row r="872" spans="1:11" ht="13" x14ac:dyDescent="0.15">
      <c r="A872" s="82">
        <v>16502</v>
      </c>
      <c r="B872" s="82">
        <v>521700</v>
      </c>
      <c r="C872" s="84" t="s">
        <v>317</v>
      </c>
      <c r="D872" s="84" t="s">
        <v>203</v>
      </c>
      <c r="E872" s="84" t="s">
        <v>203</v>
      </c>
      <c r="F872" s="84" t="s">
        <v>203</v>
      </c>
      <c r="G872" s="85">
        <v>100</v>
      </c>
      <c r="H872" s="85">
        <v>100</v>
      </c>
      <c r="I872" s="85">
        <v>100</v>
      </c>
      <c r="J872" s="83"/>
      <c r="K872" s="83"/>
    </row>
    <row r="873" spans="1:11" ht="13" x14ac:dyDescent="0.15">
      <c r="A873" s="82">
        <v>16502</v>
      </c>
      <c r="B873" s="82">
        <v>521900</v>
      </c>
      <c r="C873" s="84" t="s">
        <v>319</v>
      </c>
      <c r="D873" s="85">
        <v>859.54</v>
      </c>
      <c r="E873" s="85">
        <v>200</v>
      </c>
      <c r="F873" s="84" t="s">
        <v>203</v>
      </c>
      <c r="G873" s="85">
        <v>1300</v>
      </c>
      <c r="H873" s="85">
        <v>1300</v>
      </c>
      <c r="I873" s="85">
        <v>1300</v>
      </c>
      <c r="J873" s="83"/>
      <c r="K873" s="83"/>
    </row>
    <row r="874" spans="1:11" ht="13" x14ac:dyDescent="0.15">
      <c r="A874" s="82">
        <v>16502</v>
      </c>
      <c r="B874" s="82">
        <v>540220</v>
      </c>
      <c r="C874" s="84" t="s">
        <v>328</v>
      </c>
      <c r="D874" s="85">
        <v>452.51</v>
      </c>
      <c r="E874" s="85">
        <v>551.5</v>
      </c>
      <c r="F874" s="85">
        <v>1217.3499999999999</v>
      </c>
      <c r="G874" s="84" t="s">
        <v>203</v>
      </c>
      <c r="H874" s="84" t="s">
        <v>203</v>
      </c>
      <c r="I874" s="84" t="s">
        <v>203</v>
      </c>
      <c r="J874" s="83"/>
      <c r="K874" s="83"/>
    </row>
    <row r="875" spans="1:11" ht="13" x14ac:dyDescent="0.15">
      <c r="A875" s="82">
        <v>16502</v>
      </c>
      <c r="B875" s="82">
        <v>580055</v>
      </c>
      <c r="C875" s="84" t="s">
        <v>543</v>
      </c>
      <c r="D875" s="84" t="s">
        <v>203</v>
      </c>
      <c r="E875" s="84" t="s">
        <v>203</v>
      </c>
      <c r="F875" s="84" t="s">
        <v>203</v>
      </c>
      <c r="G875" s="84" t="s">
        <v>203</v>
      </c>
      <c r="H875" s="84" t="s">
        <v>203</v>
      </c>
      <c r="I875" s="84" t="s">
        <v>203</v>
      </c>
      <c r="J875" s="83"/>
      <c r="K875" s="83"/>
    </row>
    <row r="876" spans="1:11" ht="13" x14ac:dyDescent="0.15">
      <c r="A876" s="86"/>
      <c r="B876" s="86"/>
      <c r="C876" s="83"/>
      <c r="D876" s="83"/>
      <c r="E876" s="83"/>
      <c r="F876" s="83"/>
      <c r="G876" s="83"/>
      <c r="H876" s="83"/>
      <c r="I876" s="83"/>
      <c r="J876" s="83"/>
      <c r="K876" s="83"/>
    </row>
    <row r="877" spans="1:11" ht="13" x14ac:dyDescent="0.15">
      <c r="A877" s="82" t="s">
        <v>313</v>
      </c>
      <c r="B877" s="96" t="s">
        <v>743</v>
      </c>
      <c r="C877" s="95"/>
      <c r="D877" s="85">
        <v>1500</v>
      </c>
      <c r="E877" s="85">
        <v>1046.7</v>
      </c>
      <c r="F877" s="85">
        <v>1375.75</v>
      </c>
      <c r="G877" s="85">
        <v>1500</v>
      </c>
      <c r="H877" s="85">
        <v>1500</v>
      </c>
      <c r="I877" s="85">
        <v>1500</v>
      </c>
      <c r="J877" s="83"/>
      <c r="K877" s="83"/>
    </row>
    <row r="878" spans="1:11" ht="13" x14ac:dyDescent="0.15">
      <c r="A878" s="86"/>
      <c r="B878" s="86"/>
      <c r="C878" s="83"/>
      <c r="D878" s="83"/>
      <c r="E878" s="83"/>
      <c r="F878" s="83"/>
      <c r="G878" s="83"/>
      <c r="H878" s="83"/>
      <c r="I878" s="83"/>
      <c r="J878" s="83"/>
      <c r="K878" s="83"/>
    </row>
    <row r="879" spans="1:11" ht="13" x14ac:dyDescent="0.15">
      <c r="A879" s="87" t="s">
        <v>313</v>
      </c>
      <c r="B879" s="97" t="s">
        <v>741</v>
      </c>
      <c r="C879" s="95"/>
      <c r="D879" s="88">
        <v>1500</v>
      </c>
      <c r="E879" s="88">
        <v>1046.7</v>
      </c>
      <c r="F879" s="88">
        <v>1375.75</v>
      </c>
      <c r="G879" s="88">
        <v>1500</v>
      </c>
      <c r="H879" s="88">
        <v>1500</v>
      </c>
      <c r="I879" s="88">
        <v>1500</v>
      </c>
      <c r="J879" s="89"/>
      <c r="K879" s="89"/>
    </row>
    <row r="880" spans="1:11" ht="13" x14ac:dyDescent="0.15">
      <c r="A880" s="86"/>
      <c r="B880" s="86"/>
      <c r="C880" s="83"/>
      <c r="D880" s="83"/>
      <c r="E880" s="83"/>
      <c r="F880" s="83"/>
      <c r="G880" s="83"/>
      <c r="H880" s="83"/>
      <c r="I880" s="83"/>
      <c r="J880" s="83"/>
      <c r="K880" s="83"/>
    </row>
    <row r="881" spans="1:11" ht="13" x14ac:dyDescent="0.15">
      <c r="A881" s="82">
        <v>693</v>
      </c>
      <c r="B881" s="96" t="s">
        <v>744</v>
      </c>
      <c r="C881" s="95"/>
      <c r="D881" s="83"/>
      <c r="E881" s="83"/>
      <c r="F881" s="83"/>
      <c r="G881" s="83"/>
      <c r="H881" s="83"/>
      <c r="I881" s="83"/>
      <c r="J881" s="83"/>
      <c r="K881" s="83"/>
    </row>
    <row r="882" spans="1:11" ht="13" x14ac:dyDescent="0.15">
      <c r="A882" s="82">
        <v>16932</v>
      </c>
      <c r="B882" s="96" t="s">
        <v>745</v>
      </c>
      <c r="C882" s="95"/>
      <c r="D882" s="83"/>
      <c r="E882" s="83"/>
      <c r="F882" s="83"/>
      <c r="G882" s="83"/>
      <c r="H882" s="83"/>
      <c r="I882" s="83"/>
      <c r="J882" s="83"/>
      <c r="K882" s="83"/>
    </row>
    <row r="883" spans="1:11" ht="13" x14ac:dyDescent="0.15">
      <c r="A883" s="82">
        <v>16932</v>
      </c>
      <c r="B883" s="82">
        <v>540260</v>
      </c>
      <c r="C883" s="84" t="s">
        <v>746</v>
      </c>
      <c r="D883" s="85">
        <v>1510.33</v>
      </c>
      <c r="E883" s="85">
        <v>1511.76</v>
      </c>
      <c r="F883" s="85">
        <v>714.42</v>
      </c>
      <c r="G883" s="85">
        <v>1800</v>
      </c>
      <c r="H883" s="85">
        <v>1800</v>
      </c>
      <c r="I883" s="85">
        <v>1800</v>
      </c>
      <c r="J883" s="83"/>
      <c r="K883" s="83"/>
    </row>
    <row r="884" spans="1:11" ht="13" x14ac:dyDescent="0.15">
      <c r="A884" s="86"/>
      <c r="B884" s="86"/>
      <c r="C884" s="83"/>
      <c r="D884" s="83"/>
      <c r="E884" s="83"/>
      <c r="F884" s="83"/>
      <c r="G884" s="83"/>
      <c r="H884" s="83"/>
      <c r="I884" s="83"/>
      <c r="J884" s="83"/>
      <c r="K884" s="83"/>
    </row>
    <row r="885" spans="1:11" ht="13" x14ac:dyDescent="0.15">
      <c r="A885" s="82" t="s">
        <v>313</v>
      </c>
      <c r="B885" s="96" t="s">
        <v>747</v>
      </c>
      <c r="C885" s="95"/>
      <c r="D885" s="85">
        <v>1510.33</v>
      </c>
      <c r="E885" s="85">
        <v>1511.76</v>
      </c>
      <c r="F885" s="85">
        <v>714.42</v>
      </c>
      <c r="G885" s="85">
        <v>1800</v>
      </c>
      <c r="H885" s="85">
        <v>1800</v>
      </c>
      <c r="I885" s="85">
        <v>1800</v>
      </c>
      <c r="J885" s="83"/>
      <c r="K885" s="83"/>
    </row>
    <row r="886" spans="1:11" ht="13" x14ac:dyDescent="0.15">
      <c r="A886" s="86"/>
      <c r="B886" s="86"/>
      <c r="C886" s="83"/>
      <c r="D886" s="83"/>
      <c r="E886" s="83"/>
      <c r="F886" s="83"/>
      <c r="G886" s="83"/>
      <c r="H886" s="83"/>
      <c r="I886" s="83"/>
      <c r="J886" s="83"/>
      <c r="K886" s="83"/>
    </row>
    <row r="887" spans="1:11" ht="13" x14ac:dyDescent="0.15">
      <c r="A887" s="87" t="s">
        <v>313</v>
      </c>
      <c r="B887" s="97" t="s">
        <v>744</v>
      </c>
      <c r="C887" s="95"/>
      <c r="D887" s="88">
        <v>1510.33</v>
      </c>
      <c r="E887" s="88">
        <v>1511.76</v>
      </c>
      <c r="F887" s="88">
        <v>714.42</v>
      </c>
      <c r="G887" s="88">
        <v>1800</v>
      </c>
      <c r="H887" s="88">
        <v>1800</v>
      </c>
      <c r="I887" s="88">
        <v>1800</v>
      </c>
      <c r="J887" s="89"/>
      <c r="K887" s="89"/>
    </row>
    <row r="888" spans="1:11" ht="13" x14ac:dyDescent="0.15">
      <c r="A888" s="86"/>
      <c r="B888" s="86"/>
      <c r="C888" s="83"/>
      <c r="D888" s="83"/>
      <c r="E888" s="83"/>
      <c r="F888" s="83"/>
      <c r="G888" s="83"/>
      <c r="H888" s="83"/>
      <c r="I888" s="83"/>
      <c r="J888" s="83"/>
      <c r="K888" s="83"/>
    </row>
    <row r="889" spans="1:11" ht="13" x14ac:dyDescent="0.15">
      <c r="A889" s="82">
        <v>699</v>
      </c>
      <c r="B889" s="96" t="s">
        <v>748</v>
      </c>
      <c r="C889" s="95"/>
      <c r="D889" s="83"/>
      <c r="E889" s="83"/>
      <c r="F889" s="83"/>
      <c r="G889" s="83"/>
      <c r="H889" s="83"/>
      <c r="I889" s="83"/>
      <c r="J889" s="83"/>
      <c r="K889" s="83"/>
    </row>
    <row r="890" spans="1:11" ht="13" x14ac:dyDescent="0.15">
      <c r="A890" s="82">
        <v>16992</v>
      </c>
      <c r="B890" s="96" t="s">
        <v>748</v>
      </c>
      <c r="C890" s="95"/>
      <c r="D890" s="83"/>
      <c r="E890" s="83"/>
      <c r="F890" s="83"/>
      <c r="G890" s="83"/>
      <c r="H890" s="83"/>
      <c r="I890" s="83"/>
      <c r="J890" s="83"/>
      <c r="K890" s="83"/>
    </row>
    <row r="891" spans="1:11" ht="13" x14ac:dyDescent="0.15">
      <c r="A891" s="82">
        <v>16992</v>
      </c>
      <c r="B891" s="82">
        <v>520000</v>
      </c>
      <c r="C891" s="84" t="s">
        <v>749</v>
      </c>
      <c r="D891" s="85">
        <v>1810.77</v>
      </c>
      <c r="E891" s="85">
        <v>968.33</v>
      </c>
      <c r="F891" s="85">
        <v>2950</v>
      </c>
      <c r="G891" s="85">
        <v>5000</v>
      </c>
      <c r="H891" s="85">
        <v>5800</v>
      </c>
      <c r="I891" s="85">
        <v>5800</v>
      </c>
      <c r="J891" s="83"/>
      <c r="K891" s="83"/>
    </row>
    <row r="892" spans="1:11" ht="13" x14ac:dyDescent="0.15">
      <c r="A892" s="86"/>
      <c r="B892" s="86"/>
      <c r="C892" s="83"/>
      <c r="D892" s="83"/>
      <c r="E892" s="83"/>
      <c r="F892" s="83"/>
      <c r="G892" s="83"/>
      <c r="H892" s="83"/>
      <c r="I892" s="83"/>
      <c r="J892" s="83"/>
      <c r="K892" s="83"/>
    </row>
    <row r="893" spans="1:11" ht="13" x14ac:dyDescent="0.15">
      <c r="A893" s="82" t="s">
        <v>313</v>
      </c>
      <c r="B893" s="96" t="s">
        <v>748</v>
      </c>
      <c r="C893" s="95"/>
      <c r="D893" s="85">
        <v>1810.77</v>
      </c>
      <c r="E893" s="85">
        <v>968.33</v>
      </c>
      <c r="F893" s="85">
        <v>2950</v>
      </c>
      <c r="G893" s="85">
        <v>5000</v>
      </c>
      <c r="H893" s="85">
        <v>5800</v>
      </c>
      <c r="I893" s="85">
        <v>5800</v>
      </c>
      <c r="J893" s="83"/>
      <c r="K893" s="83"/>
    </row>
    <row r="894" spans="1:11" ht="13" x14ac:dyDescent="0.15">
      <c r="A894" s="86"/>
      <c r="B894" s="86"/>
      <c r="C894" s="83"/>
      <c r="D894" s="83"/>
      <c r="E894" s="83"/>
      <c r="F894" s="83"/>
      <c r="G894" s="83"/>
      <c r="H894" s="83"/>
      <c r="I894" s="83"/>
      <c r="J894" s="83"/>
      <c r="K894" s="83"/>
    </row>
    <row r="895" spans="1:11" ht="13" x14ac:dyDescent="0.15">
      <c r="A895" s="87" t="s">
        <v>313</v>
      </c>
      <c r="B895" s="97" t="s">
        <v>748</v>
      </c>
      <c r="C895" s="95"/>
      <c r="D895" s="88">
        <v>1810.77</v>
      </c>
      <c r="E895" s="88">
        <v>968.33</v>
      </c>
      <c r="F895" s="88">
        <v>2950</v>
      </c>
      <c r="G895" s="88">
        <v>5000</v>
      </c>
      <c r="H895" s="88">
        <v>5800</v>
      </c>
      <c r="I895" s="88">
        <v>5800</v>
      </c>
      <c r="J895" s="89"/>
      <c r="K895" s="89"/>
    </row>
    <row r="896" spans="1:11" ht="13" x14ac:dyDescent="0.15">
      <c r="A896" s="86"/>
      <c r="B896" s="86"/>
      <c r="C896" s="83"/>
      <c r="D896" s="83"/>
      <c r="E896" s="83"/>
      <c r="F896" s="83"/>
      <c r="G896" s="83"/>
      <c r="H896" s="83"/>
      <c r="I896" s="83"/>
      <c r="J896" s="83"/>
      <c r="K896" s="83"/>
    </row>
    <row r="897" spans="1:11" ht="13" x14ac:dyDescent="0.15">
      <c r="A897" s="82">
        <v>710</v>
      </c>
      <c r="B897" s="96" t="s">
        <v>750</v>
      </c>
      <c r="C897" s="95"/>
      <c r="D897" s="83"/>
      <c r="E897" s="83"/>
      <c r="F897" s="83"/>
      <c r="G897" s="83"/>
      <c r="H897" s="83"/>
      <c r="I897" s="83"/>
      <c r="J897" s="83"/>
      <c r="K897" s="83"/>
    </row>
    <row r="898" spans="1:11" ht="13" x14ac:dyDescent="0.15">
      <c r="A898" s="82">
        <v>17102</v>
      </c>
      <c r="B898" s="96" t="s">
        <v>750</v>
      </c>
      <c r="C898" s="95"/>
      <c r="D898" s="83"/>
      <c r="E898" s="83"/>
      <c r="F898" s="83"/>
      <c r="G898" s="83"/>
      <c r="H898" s="83"/>
      <c r="I898" s="83"/>
      <c r="J898" s="83"/>
      <c r="K898" s="83"/>
    </row>
    <row r="899" spans="1:11" ht="13" x14ac:dyDescent="0.15">
      <c r="A899" s="82">
        <v>17102</v>
      </c>
      <c r="B899" s="82">
        <v>576000</v>
      </c>
      <c r="C899" s="84" t="s">
        <v>751</v>
      </c>
      <c r="D899" s="85">
        <v>4845833</v>
      </c>
      <c r="E899" s="85">
        <v>4902352</v>
      </c>
      <c r="F899" s="85">
        <v>4864752.8499999996</v>
      </c>
      <c r="G899" s="85">
        <v>4802954</v>
      </c>
      <c r="H899" s="85">
        <v>4340273</v>
      </c>
      <c r="I899" s="85">
        <v>4340273</v>
      </c>
      <c r="J899" s="83"/>
      <c r="K899" s="83"/>
    </row>
    <row r="900" spans="1:11" ht="13" x14ac:dyDescent="0.15">
      <c r="A900" s="86"/>
      <c r="B900" s="86"/>
      <c r="C900" s="83"/>
      <c r="D900" s="83"/>
      <c r="E900" s="83"/>
      <c r="F900" s="83"/>
      <c r="G900" s="83"/>
      <c r="H900" s="83"/>
      <c r="I900" s="83"/>
      <c r="J900" s="83"/>
      <c r="K900" s="83"/>
    </row>
    <row r="901" spans="1:11" ht="13" x14ac:dyDescent="0.15">
      <c r="A901" s="82" t="s">
        <v>313</v>
      </c>
      <c r="B901" s="96" t="s">
        <v>750</v>
      </c>
      <c r="C901" s="95"/>
      <c r="D901" s="85">
        <v>4845833</v>
      </c>
      <c r="E901" s="85">
        <v>4902352</v>
      </c>
      <c r="F901" s="85">
        <v>4864752.8499999996</v>
      </c>
      <c r="G901" s="85">
        <v>4802954</v>
      </c>
      <c r="H901" s="85">
        <v>4340273</v>
      </c>
      <c r="I901" s="85">
        <v>4340273</v>
      </c>
      <c r="J901" s="83"/>
      <c r="K901" s="83"/>
    </row>
    <row r="902" spans="1:11" ht="13" x14ac:dyDescent="0.15">
      <c r="A902" s="82" t="s">
        <v>313</v>
      </c>
      <c r="B902" s="96" t="s">
        <v>750</v>
      </c>
      <c r="C902" s="95"/>
      <c r="D902" s="85">
        <v>4845833</v>
      </c>
      <c r="E902" s="85">
        <v>4902352</v>
      </c>
      <c r="F902" s="85">
        <v>4864752.8499999996</v>
      </c>
      <c r="G902" s="85">
        <v>4802954</v>
      </c>
      <c r="H902" s="85">
        <v>4340273</v>
      </c>
      <c r="I902" s="85">
        <v>4340273</v>
      </c>
      <c r="J902" s="83"/>
      <c r="K902" s="83"/>
    </row>
    <row r="903" spans="1:11" ht="13" x14ac:dyDescent="0.15">
      <c r="A903" s="86"/>
      <c r="B903" s="86"/>
      <c r="C903" s="83"/>
      <c r="D903" s="83"/>
      <c r="E903" s="83"/>
      <c r="F903" s="83"/>
      <c r="G903" s="83"/>
      <c r="H903" s="83"/>
      <c r="I903" s="83"/>
      <c r="J903" s="83"/>
      <c r="K903" s="83"/>
    </row>
    <row r="904" spans="1:11" ht="13" x14ac:dyDescent="0.15">
      <c r="A904" s="82">
        <v>751</v>
      </c>
      <c r="B904" s="96" t="s">
        <v>752</v>
      </c>
      <c r="C904" s="95"/>
      <c r="D904" s="83"/>
      <c r="E904" s="83"/>
      <c r="F904" s="83"/>
      <c r="G904" s="83"/>
      <c r="H904" s="83"/>
      <c r="I904" s="83"/>
      <c r="J904" s="83"/>
      <c r="K904" s="83"/>
    </row>
    <row r="905" spans="1:11" ht="13" x14ac:dyDescent="0.15">
      <c r="A905" s="82">
        <v>17512</v>
      </c>
      <c r="B905" s="96" t="s">
        <v>752</v>
      </c>
      <c r="C905" s="95"/>
      <c r="D905" s="83"/>
      <c r="E905" s="83"/>
      <c r="F905" s="83"/>
      <c r="G905" s="83"/>
      <c r="H905" s="83"/>
      <c r="I905" s="83"/>
      <c r="J905" s="83"/>
      <c r="K905" s="83"/>
    </row>
    <row r="906" spans="1:11" ht="13" x14ac:dyDescent="0.15">
      <c r="A906" s="82">
        <v>17512</v>
      </c>
      <c r="B906" s="82">
        <v>576100</v>
      </c>
      <c r="C906" s="84" t="s">
        <v>753</v>
      </c>
      <c r="D906" s="85">
        <v>1945641.99</v>
      </c>
      <c r="E906" s="85">
        <v>1760891.13</v>
      </c>
      <c r="F906" s="85">
        <v>1595117.25</v>
      </c>
      <c r="G906" s="85">
        <v>1430571</v>
      </c>
      <c r="H906" s="85">
        <v>1264549</v>
      </c>
      <c r="I906" s="85">
        <v>1264549</v>
      </c>
      <c r="J906" s="83"/>
      <c r="K906" s="83"/>
    </row>
    <row r="907" spans="1:11" ht="13" x14ac:dyDescent="0.15">
      <c r="A907" s="86"/>
      <c r="B907" s="86"/>
      <c r="C907" s="83"/>
      <c r="D907" s="83"/>
      <c r="E907" s="83"/>
      <c r="F907" s="83"/>
      <c r="G907" s="83"/>
      <c r="H907" s="83"/>
      <c r="I907" s="83"/>
      <c r="J907" s="83"/>
      <c r="K907" s="83"/>
    </row>
    <row r="908" spans="1:11" ht="13" x14ac:dyDescent="0.15">
      <c r="A908" s="82" t="s">
        <v>313</v>
      </c>
      <c r="B908" s="96" t="s">
        <v>752</v>
      </c>
      <c r="C908" s="95"/>
      <c r="D908" s="85">
        <v>1945641.99</v>
      </c>
      <c r="E908" s="85">
        <v>1760891.13</v>
      </c>
      <c r="F908" s="85">
        <v>1595117.25</v>
      </c>
      <c r="G908" s="85">
        <v>1430571</v>
      </c>
      <c r="H908" s="85">
        <v>1264549</v>
      </c>
      <c r="I908" s="85">
        <v>1264549</v>
      </c>
      <c r="J908" s="83"/>
      <c r="K908" s="83"/>
    </row>
    <row r="909" spans="1:11" ht="13" x14ac:dyDescent="0.15">
      <c r="A909" s="82" t="s">
        <v>313</v>
      </c>
      <c r="B909" s="96" t="s">
        <v>752</v>
      </c>
      <c r="C909" s="95"/>
      <c r="D909" s="85">
        <v>1945641.99</v>
      </c>
      <c r="E909" s="85">
        <v>1760891.13</v>
      </c>
      <c r="F909" s="85">
        <v>1595117.25</v>
      </c>
      <c r="G909" s="85">
        <v>1430571</v>
      </c>
      <c r="H909" s="85">
        <v>1264549</v>
      </c>
      <c r="I909" s="85">
        <v>1264549</v>
      </c>
      <c r="J909" s="83"/>
      <c r="K909" s="83"/>
    </row>
    <row r="910" spans="1:11" ht="13" x14ac:dyDescent="0.15">
      <c r="A910" s="86"/>
      <c r="B910" s="86"/>
      <c r="C910" s="83"/>
      <c r="D910" s="83"/>
      <c r="E910" s="83"/>
      <c r="F910" s="83"/>
      <c r="G910" s="83"/>
      <c r="H910" s="83"/>
      <c r="I910" s="83"/>
      <c r="J910" s="83"/>
      <c r="K910" s="83"/>
    </row>
    <row r="911" spans="1:11" ht="13" x14ac:dyDescent="0.15">
      <c r="A911" s="87" t="s">
        <v>313</v>
      </c>
      <c r="B911" s="97" t="s">
        <v>754</v>
      </c>
      <c r="C911" s="95"/>
      <c r="D911" s="88">
        <v>6791474.9900000002</v>
      </c>
      <c r="E911" s="88">
        <v>6663243.1299999999</v>
      </c>
      <c r="F911" s="88">
        <v>6459870.0999999996</v>
      </c>
      <c r="G911" s="88">
        <v>6233525</v>
      </c>
      <c r="H911" s="88">
        <v>5604822</v>
      </c>
      <c r="I911" s="88">
        <v>5604822</v>
      </c>
      <c r="J911" s="89"/>
      <c r="K911" s="89"/>
    </row>
    <row r="912" spans="1:11" ht="13" x14ac:dyDescent="0.15">
      <c r="A912" s="86"/>
      <c r="B912" s="86"/>
      <c r="C912" s="83"/>
      <c r="D912" s="83"/>
      <c r="E912" s="83"/>
      <c r="F912" s="83"/>
      <c r="G912" s="83"/>
      <c r="H912" s="83"/>
      <c r="I912" s="83"/>
      <c r="J912" s="83"/>
      <c r="K912" s="83"/>
    </row>
    <row r="913" spans="1:11" ht="13" x14ac:dyDescent="0.15">
      <c r="A913" s="82">
        <v>911</v>
      </c>
      <c r="B913" s="96" t="s">
        <v>755</v>
      </c>
      <c r="C913" s="95"/>
      <c r="D913" s="83"/>
      <c r="E913" s="83"/>
      <c r="F913" s="83"/>
      <c r="G913" s="83"/>
      <c r="H913" s="83"/>
      <c r="I913" s="83"/>
      <c r="J913" s="83"/>
      <c r="K913" s="83"/>
    </row>
    <row r="914" spans="1:11" ht="13" x14ac:dyDescent="0.15">
      <c r="A914" s="82">
        <v>19112</v>
      </c>
      <c r="B914" s="96" t="s">
        <v>755</v>
      </c>
      <c r="C914" s="95"/>
      <c r="D914" s="83"/>
      <c r="E914" s="83"/>
      <c r="F914" s="83"/>
      <c r="G914" s="83"/>
      <c r="H914" s="83"/>
      <c r="I914" s="83"/>
      <c r="J914" s="83"/>
      <c r="K914" s="83"/>
    </row>
    <row r="915" spans="1:11" ht="13" x14ac:dyDescent="0.15">
      <c r="A915" s="82">
        <v>19112</v>
      </c>
      <c r="B915" s="82">
        <v>570700</v>
      </c>
      <c r="C915" s="84" t="s">
        <v>755</v>
      </c>
      <c r="D915" s="85">
        <v>2084180</v>
      </c>
      <c r="E915" s="85">
        <v>2309695</v>
      </c>
      <c r="F915" s="85">
        <v>2529530</v>
      </c>
      <c r="G915" s="85">
        <v>2826048</v>
      </c>
      <c r="H915" s="85">
        <v>3026978</v>
      </c>
      <c r="I915" s="85">
        <v>3026978</v>
      </c>
      <c r="J915" s="83"/>
      <c r="K915" s="83"/>
    </row>
    <row r="916" spans="1:11" ht="13" x14ac:dyDescent="0.15">
      <c r="A916" s="86"/>
      <c r="B916" s="86"/>
      <c r="C916" s="83"/>
      <c r="D916" s="83"/>
      <c r="E916" s="83"/>
      <c r="F916" s="83"/>
      <c r="G916" s="83"/>
      <c r="H916" s="83"/>
      <c r="I916" s="83"/>
      <c r="J916" s="83"/>
      <c r="K916" s="83"/>
    </row>
    <row r="917" spans="1:11" ht="13" x14ac:dyDescent="0.15">
      <c r="A917" s="82" t="s">
        <v>313</v>
      </c>
      <c r="B917" s="96" t="s">
        <v>756</v>
      </c>
      <c r="C917" s="95"/>
      <c r="D917" s="85">
        <v>2084180</v>
      </c>
      <c r="E917" s="85">
        <v>2309695</v>
      </c>
      <c r="F917" s="85">
        <v>2529530</v>
      </c>
      <c r="G917" s="85">
        <v>2826048</v>
      </c>
      <c r="H917" s="85">
        <v>3026978</v>
      </c>
      <c r="I917" s="85">
        <v>3026978</v>
      </c>
      <c r="J917" s="83"/>
      <c r="K917" s="83"/>
    </row>
    <row r="918" spans="1:11" ht="13" x14ac:dyDescent="0.15">
      <c r="A918" s="86"/>
      <c r="B918" s="86"/>
      <c r="C918" s="83"/>
      <c r="D918" s="83"/>
      <c r="E918" s="83"/>
      <c r="F918" s="83"/>
      <c r="G918" s="83"/>
      <c r="H918" s="83"/>
      <c r="I918" s="83"/>
      <c r="J918" s="83"/>
      <c r="K918" s="83"/>
    </row>
    <row r="919" spans="1:11" ht="13" x14ac:dyDescent="0.15">
      <c r="A919" s="87" t="s">
        <v>313</v>
      </c>
      <c r="B919" s="97" t="s">
        <v>755</v>
      </c>
      <c r="C919" s="95"/>
      <c r="D919" s="88">
        <v>2084180</v>
      </c>
      <c r="E919" s="88">
        <v>2309695</v>
      </c>
      <c r="F919" s="88">
        <v>2529530</v>
      </c>
      <c r="G919" s="88">
        <v>2826048</v>
      </c>
      <c r="H919" s="88">
        <v>3026978</v>
      </c>
      <c r="I919" s="88">
        <v>3026978</v>
      </c>
      <c r="J919" s="89"/>
      <c r="K919" s="89"/>
    </row>
    <row r="920" spans="1:11" ht="13" x14ac:dyDescent="0.15">
      <c r="A920" s="86"/>
      <c r="B920" s="86"/>
      <c r="C920" s="83"/>
      <c r="D920" s="83"/>
      <c r="E920" s="83"/>
      <c r="F920" s="83"/>
      <c r="G920" s="83"/>
      <c r="H920" s="83"/>
      <c r="I920" s="83"/>
      <c r="J920" s="83"/>
      <c r="K920" s="83"/>
    </row>
    <row r="921" spans="1:11" ht="13" x14ac:dyDescent="0.15">
      <c r="A921" s="82">
        <v>912</v>
      </c>
      <c r="B921" s="96" t="s">
        <v>757</v>
      </c>
      <c r="C921" s="95"/>
      <c r="D921" s="83"/>
      <c r="E921" s="83"/>
      <c r="F921" s="83"/>
      <c r="G921" s="83"/>
      <c r="H921" s="83"/>
      <c r="I921" s="83"/>
      <c r="J921" s="83"/>
      <c r="K921" s="83"/>
    </row>
    <row r="922" spans="1:11" ht="13" x14ac:dyDescent="0.15">
      <c r="A922" s="82">
        <v>19122</v>
      </c>
      <c r="B922" s="96" t="s">
        <v>758</v>
      </c>
      <c r="C922" s="95"/>
      <c r="D922" s="83"/>
      <c r="E922" s="83"/>
      <c r="F922" s="83"/>
      <c r="G922" s="83"/>
      <c r="H922" s="83"/>
      <c r="I922" s="83"/>
      <c r="J922" s="83"/>
      <c r="K922" s="83"/>
    </row>
    <row r="923" spans="1:11" ht="13" x14ac:dyDescent="0.15">
      <c r="A923" s="82">
        <v>19122</v>
      </c>
      <c r="B923" s="82">
        <v>570100</v>
      </c>
      <c r="C923" s="84" t="s">
        <v>759</v>
      </c>
      <c r="D923" s="85">
        <v>202737.12</v>
      </c>
      <c r="E923" s="85">
        <v>208640</v>
      </c>
      <c r="F923" s="85">
        <v>244400</v>
      </c>
      <c r="G923" s="85">
        <v>281418</v>
      </c>
      <c r="H923" s="85">
        <v>261677</v>
      </c>
      <c r="I923" s="85">
        <v>261677</v>
      </c>
      <c r="J923" s="83"/>
      <c r="K923" s="83"/>
    </row>
    <row r="924" spans="1:11" ht="13" x14ac:dyDescent="0.15">
      <c r="A924" s="86"/>
      <c r="B924" s="86"/>
      <c r="C924" s="83"/>
      <c r="D924" s="83"/>
      <c r="E924" s="83"/>
      <c r="F924" s="83"/>
      <c r="G924" s="83"/>
      <c r="H924" s="83"/>
      <c r="I924" s="83"/>
      <c r="J924" s="83"/>
      <c r="K924" s="83"/>
    </row>
    <row r="925" spans="1:11" ht="13" x14ac:dyDescent="0.15">
      <c r="A925" s="82" t="s">
        <v>313</v>
      </c>
      <c r="B925" s="96" t="s">
        <v>758</v>
      </c>
      <c r="C925" s="95"/>
      <c r="D925" s="85">
        <v>202737.12</v>
      </c>
      <c r="E925" s="85">
        <v>208640</v>
      </c>
      <c r="F925" s="85">
        <v>244400</v>
      </c>
      <c r="G925" s="85">
        <v>281418</v>
      </c>
      <c r="H925" s="85">
        <v>261677</v>
      </c>
      <c r="I925" s="85">
        <v>261677</v>
      </c>
      <c r="J925" s="83"/>
      <c r="K925" s="83"/>
    </row>
    <row r="926" spans="1:11" ht="13" x14ac:dyDescent="0.15">
      <c r="A926" s="86"/>
      <c r="B926" s="86"/>
      <c r="C926" s="83"/>
      <c r="D926" s="83"/>
      <c r="E926" s="83"/>
      <c r="F926" s="83"/>
      <c r="G926" s="83"/>
      <c r="H926" s="83"/>
      <c r="I926" s="83"/>
      <c r="J926" s="83"/>
      <c r="K926" s="83"/>
    </row>
    <row r="927" spans="1:11" ht="13" x14ac:dyDescent="0.15">
      <c r="A927" s="87" t="s">
        <v>313</v>
      </c>
      <c r="B927" s="97" t="s">
        <v>760</v>
      </c>
      <c r="C927" s="95"/>
      <c r="D927" s="88">
        <v>202737.12</v>
      </c>
      <c r="E927" s="88">
        <v>208640</v>
      </c>
      <c r="F927" s="88">
        <v>244400</v>
      </c>
      <c r="G927" s="88">
        <v>281418</v>
      </c>
      <c r="H927" s="88">
        <v>261677</v>
      </c>
      <c r="I927" s="88">
        <v>261677</v>
      </c>
      <c r="J927" s="89"/>
      <c r="K927" s="89"/>
    </row>
    <row r="928" spans="1:11" ht="13" x14ac:dyDescent="0.15">
      <c r="A928" s="86"/>
      <c r="B928" s="86"/>
      <c r="C928" s="83"/>
      <c r="D928" s="83"/>
      <c r="E928" s="83"/>
      <c r="F928" s="83"/>
      <c r="G928" s="83"/>
      <c r="H928" s="83"/>
      <c r="I928" s="83"/>
      <c r="J928" s="83"/>
      <c r="K928" s="83"/>
    </row>
    <row r="929" spans="1:11" ht="13" x14ac:dyDescent="0.15">
      <c r="A929" s="82">
        <v>913</v>
      </c>
      <c r="B929" s="96" t="s">
        <v>761</v>
      </c>
      <c r="C929" s="95"/>
      <c r="D929" s="83"/>
      <c r="E929" s="83"/>
      <c r="F929" s="83"/>
      <c r="G929" s="83"/>
      <c r="H929" s="83"/>
      <c r="I929" s="83"/>
      <c r="J929" s="83"/>
      <c r="K929" s="83"/>
    </row>
    <row r="930" spans="1:11" ht="13" x14ac:dyDescent="0.15">
      <c r="A930" s="82">
        <v>19132</v>
      </c>
      <c r="B930" s="96" t="s">
        <v>762</v>
      </c>
      <c r="C930" s="95"/>
      <c r="D930" s="83"/>
      <c r="E930" s="83"/>
      <c r="F930" s="83"/>
      <c r="G930" s="83"/>
      <c r="H930" s="83"/>
      <c r="I930" s="83"/>
      <c r="J930" s="83"/>
      <c r="K930" s="83"/>
    </row>
    <row r="931" spans="1:11" ht="13" x14ac:dyDescent="0.15">
      <c r="A931" s="82">
        <v>19132</v>
      </c>
      <c r="B931" s="82">
        <v>570750</v>
      </c>
      <c r="C931" s="84" t="s">
        <v>763</v>
      </c>
      <c r="D931" s="85">
        <v>30000</v>
      </c>
      <c r="E931" s="85">
        <v>30000</v>
      </c>
      <c r="F931" s="85">
        <v>50000</v>
      </c>
      <c r="G931" s="85">
        <v>45300</v>
      </c>
      <c r="H931" s="85">
        <v>105894</v>
      </c>
      <c r="I931" s="85">
        <v>211788</v>
      </c>
      <c r="J931" s="83"/>
      <c r="K931" s="83"/>
    </row>
    <row r="932" spans="1:11" ht="13" x14ac:dyDescent="0.15">
      <c r="A932" s="86"/>
      <c r="B932" s="86"/>
      <c r="C932" s="83"/>
      <c r="D932" s="83"/>
      <c r="E932" s="83"/>
      <c r="F932" s="83"/>
      <c r="G932" s="83"/>
      <c r="H932" s="83"/>
      <c r="I932" s="83"/>
      <c r="J932" s="83"/>
      <c r="K932" s="83"/>
    </row>
    <row r="933" spans="1:11" ht="13" x14ac:dyDescent="0.15">
      <c r="A933" s="82" t="s">
        <v>313</v>
      </c>
      <c r="B933" s="96" t="s">
        <v>764</v>
      </c>
      <c r="C933" s="95"/>
      <c r="D933" s="85">
        <v>30000</v>
      </c>
      <c r="E933" s="85">
        <v>30000</v>
      </c>
      <c r="F933" s="85">
        <v>50000</v>
      </c>
      <c r="G933" s="85">
        <v>45300</v>
      </c>
      <c r="H933" s="85">
        <v>105894</v>
      </c>
      <c r="I933" s="85">
        <v>211788</v>
      </c>
      <c r="J933" s="83"/>
      <c r="K933" s="83"/>
    </row>
    <row r="934" spans="1:11" ht="13" x14ac:dyDescent="0.15">
      <c r="A934" s="86"/>
      <c r="B934" s="86"/>
      <c r="C934" s="83"/>
      <c r="D934" s="83"/>
      <c r="E934" s="83"/>
      <c r="F934" s="83"/>
      <c r="G934" s="83"/>
      <c r="H934" s="83"/>
      <c r="I934" s="83"/>
      <c r="J934" s="83"/>
      <c r="K934" s="83"/>
    </row>
    <row r="935" spans="1:11" ht="13" x14ac:dyDescent="0.15">
      <c r="A935" s="87" t="s">
        <v>313</v>
      </c>
      <c r="B935" s="97" t="s">
        <v>761</v>
      </c>
      <c r="C935" s="95"/>
      <c r="D935" s="88">
        <v>30000</v>
      </c>
      <c r="E935" s="88">
        <v>30000</v>
      </c>
      <c r="F935" s="88">
        <v>50000</v>
      </c>
      <c r="G935" s="88">
        <v>45300</v>
      </c>
      <c r="H935" s="88">
        <v>105894</v>
      </c>
      <c r="I935" s="92">
        <v>211788</v>
      </c>
      <c r="J935" s="89"/>
      <c r="K935" s="89"/>
    </row>
    <row r="936" spans="1:11" ht="13" x14ac:dyDescent="0.15">
      <c r="A936" s="86"/>
      <c r="B936" s="86"/>
      <c r="C936" s="83"/>
      <c r="D936" s="83"/>
      <c r="E936" s="83"/>
      <c r="F936" s="83"/>
      <c r="G936" s="83"/>
      <c r="H936" s="83"/>
      <c r="I936" s="83"/>
      <c r="J936" s="83"/>
      <c r="K936" s="83"/>
    </row>
    <row r="937" spans="1:11" ht="13" x14ac:dyDescent="0.15">
      <c r="A937" s="82">
        <v>914</v>
      </c>
      <c r="B937" s="96" t="s">
        <v>765</v>
      </c>
      <c r="C937" s="95"/>
      <c r="D937" s="83"/>
      <c r="E937" s="83"/>
      <c r="F937" s="83"/>
      <c r="G937" s="83"/>
      <c r="H937" s="83"/>
      <c r="I937" s="83"/>
      <c r="J937" s="83"/>
      <c r="K937" s="83"/>
    </row>
    <row r="938" spans="1:11" ht="13" x14ac:dyDescent="0.15">
      <c r="A938" s="82">
        <v>19142</v>
      </c>
      <c r="B938" s="96" t="s">
        <v>765</v>
      </c>
      <c r="C938" s="95"/>
      <c r="D938" s="83"/>
      <c r="E938" s="83"/>
      <c r="F938" s="83"/>
      <c r="G938" s="83"/>
      <c r="H938" s="83"/>
      <c r="I938" s="83"/>
      <c r="J938" s="83"/>
      <c r="K938" s="83"/>
    </row>
    <row r="939" spans="1:11" ht="13" x14ac:dyDescent="0.15">
      <c r="A939" s="82">
        <v>19142</v>
      </c>
      <c r="B939" s="82">
        <v>570500</v>
      </c>
      <c r="C939" s="84" t="s">
        <v>766</v>
      </c>
      <c r="D939" s="85">
        <v>10673.6</v>
      </c>
      <c r="E939" s="85">
        <v>11236.4</v>
      </c>
      <c r="F939" s="85">
        <v>12510.3</v>
      </c>
      <c r="G939" s="85">
        <v>12499</v>
      </c>
      <c r="H939" s="85">
        <v>13124</v>
      </c>
      <c r="I939" s="85">
        <v>13124</v>
      </c>
      <c r="J939" s="83"/>
      <c r="K939" s="83"/>
    </row>
    <row r="940" spans="1:11" ht="13" x14ac:dyDescent="0.15">
      <c r="A940" s="82">
        <v>19142</v>
      </c>
      <c r="B940" s="82">
        <v>570600</v>
      </c>
      <c r="C940" s="84" t="s">
        <v>767</v>
      </c>
      <c r="D940" s="85">
        <v>3781959.59</v>
      </c>
      <c r="E940" s="85">
        <v>4097123.49</v>
      </c>
      <c r="F940" s="85">
        <v>4206603.4800000004</v>
      </c>
      <c r="G940" s="85">
        <v>4497220</v>
      </c>
      <c r="H940" s="85">
        <v>4497220</v>
      </c>
      <c r="I940" s="85">
        <v>4497220</v>
      </c>
      <c r="J940" s="83"/>
      <c r="K940" s="83"/>
    </row>
    <row r="941" spans="1:11" ht="13" x14ac:dyDescent="0.15">
      <c r="A941" s="86"/>
      <c r="B941" s="86"/>
      <c r="C941" s="83"/>
      <c r="D941" s="83"/>
      <c r="E941" s="83"/>
      <c r="F941" s="83"/>
      <c r="G941" s="83"/>
      <c r="H941" s="83"/>
      <c r="I941" s="83"/>
      <c r="J941" s="83"/>
      <c r="K941" s="83"/>
    </row>
    <row r="942" spans="1:11" ht="13" x14ac:dyDescent="0.15">
      <c r="A942" s="82" t="s">
        <v>313</v>
      </c>
      <c r="B942" s="96" t="s">
        <v>768</v>
      </c>
      <c r="C942" s="95"/>
      <c r="D942" s="85">
        <v>3792633.19</v>
      </c>
      <c r="E942" s="85">
        <v>4108359.89</v>
      </c>
      <c r="F942" s="85">
        <v>4219113.78</v>
      </c>
      <c r="G942" s="85">
        <v>4509719</v>
      </c>
      <c r="H942" s="85">
        <v>4510344</v>
      </c>
      <c r="I942" s="85">
        <v>4510344</v>
      </c>
      <c r="J942" s="83"/>
      <c r="K942" s="83"/>
    </row>
    <row r="943" spans="1:11" ht="13" x14ac:dyDescent="0.15">
      <c r="A943" s="86"/>
      <c r="B943" s="86"/>
      <c r="C943" s="83"/>
      <c r="D943" s="83"/>
      <c r="E943" s="83"/>
      <c r="F943" s="83"/>
      <c r="G943" s="83"/>
      <c r="H943" s="83"/>
      <c r="I943" s="83"/>
      <c r="J943" s="83"/>
      <c r="K943" s="83"/>
    </row>
    <row r="944" spans="1:11" ht="13" x14ac:dyDescent="0.15">
      <c r="A944" s="87" t="s">
        <v>313</v>
      </c>
      <c r="B944" s="97" t="s">
        <v>768</v>
      </c>
      <c r="C944" s="95"/>
      <c r="D944" s="88">
        <v>3792633.19</v>
      </c>
      <c r="E944" s="88">
        <v>4108359.89</v>
      </c>
      <c r="F944" s="88">
        <v>4219113.78</v>
      </c>
      <c r="G944" s="88">
        <v>4509719</v>
      </c>
      <c r="H944" s="88">
        <v>4510344</v>
      </c>
      <c r="I944" s="88">
        <v>4510344</v>
      </c>
      <c r="J944" s="89"/>
      <c r="K944" s="89"/>
    </row>
    <row r="945" spans="1:11" ht="13" x14ac:dyDescent="0.15">
      <c r="A945" s="86"/>
      <c r="B945" s="86"/>
      <c r="C945" s="83"/>
      <c r="D945" s="83"/>
      <c r="E945" s="83"/>
      <c r="F945" s="83"/>
      <c r="G945" s="83"/>
      <c r="H945" s="83"/>
      <c r="I945" s="83"/>
      <c r="J945" s="83"/>
      <c r="K945" s="83"/>
    </row>
    <row r="946" spans="1:11" ht="13" x14ac:dyDescent="0.15">
      <c r="A946" s="82">
        <v>915</v>
      </c>
      <c r="B946" s="96" t="s">
        <v>769</v>
      </c>
      <c r="C946" s="95"/>
      <c r="D946" s="83"/>
      <c r="E946" s="83"/>
      <c r="F946" s="83"/>
      <c r="G946" s="83"/>
      <c r="H946" s="83"/>
      <c r="I946" s="83"/>
      <c r="J946" s="83"/>
      <c r="K946" s="83"/>
    </row>
    <row r="947" spans="1:11" ht="13" x14ac:dyDescent="0.15">
      <c r="A947" s="82">
        <v>19152</v>
      </c>
      <c r="B947" s="96" t="s">
        <v>770</v>
      </c>
      <c r="C947" s="95"/>
      <c r="D947" s="83"/>
      <c r="E947" s="83"/>
      <c r="F947" s="83"/>
      <c r="G947" s="83"/>
      <c r="H947" s="83"/>
      <c r="I947" s="83"/>
      <c r="J947" s="83"/>
      <c r="K947" s="83"/>
    </row>
    <row r="948" spans="1:11" ht="13" x14ac:dyDescent="0.15">
      <c r="A948" s="82">
        <v>19152</v>
      </c>
      <c r="B948" s="82">
        <v>517000</v>
      </c>
      <c r="C948" s="84" t="s">
        <v>771</v>
      </c>
      <c r="D948" s="84" t="s">
        <v>203</v>
      </c>
      <c r="E948" s="84" t="s">
        <v>203</v>
      </c>
      <c r="F948" s="84" t="s">
        <v>203</v>
      </c>
      <c r="G948" s="84" t="s">
        <v>203</v>
      </c>
      <c r="H948" s="85">
        <v>425000</v>
      </c>
      <c r="I948" s="85">
        <v>425000</v>
      </c>
      <c r="J948" s="83"/>
      <c r="K948" s="83"/>
    </row>
    <row r="949" spans="1:11" ht="13" x14ac:dyDescent="0.15">
      <c r="A949" s="86"/>
      <c r="B949" s="86"/>
      <c r="C949" s="83"/>
      <c r="D949" s="83"/>
      <c r="E949" s="83"/>
      <c r="F949" s="83"/>
      <c r="G949" s="83"/>
      <c r="H949" s="83"/>
      <c r="I949" s="83"/>
      <c r="J949" s="83"/>
      <c r="K949" s="83"/>
    </row>
    <row r="950" spans="1:11" ht="13" x14ac:dyDescent="0.15">
      <c r="A950" s="82" t="s">
        <v>313</v>
      </c>
      <c r="B950" s="96" t="s">
        <v>772</v>
      </c>
      <c r="C950" s="95"/>
      <c r="D950" s="84" t="s">
        <v>203</v>
      </c>
      <c r="E950" s="84" t="s">
        <v>203</v>
      </c>
      <c r="F950" s="84" t="s">
        <v>203</v>
      </c>
      <c r="G950" s="84" t="s">
        <v>203</v>
      </c>
      <c r="H950" s="85">
        <v>425000</v>
      </c>
      <c r="I950" s="85">
        <v>425000</v>
      </c>
      <c r="J950" s="83"/>
      <c r="K950" s="83"/>
    </row>
    <row r="951" spans="1:11" ht="13" x14ac:dyDescent="0.15">
      <c r="A951" s="86"/>
      <c r="B951" s="86"/>
      <c r="C951" s="83"/>
      <c r="D951" s="83"/>
      <c r="E951" s="83"/>
      <c r="F951" s="83"/>
      <c r="G951" s="83"/>
      <c r="H951" s="83"/>
      <c r="I951" s="83"/>
      <c r="J951" s="83"/>
      <c r="K951" s="83"/>
    </row>
    <row r="952" spans="1:11" ht="13" x14ac:dyDescent="0.15">
      <c r="A952" s="87" t="s">
        <v>313</v>
      </c>
      <c r="B952" s="97" t="s">
        <v>773</v>
      </c>
      <c r="C952" s="95"/>
      <c r="D952" s="90" t="s">
        <v>203</v>
      </c>
      <c r="E952" s="90" t="s">
        <v>203</v>
      </c>
      <c r="F952" s="90" t="s">
        <v>203</v>
      </c>
      <c r="G952" s="90" t="s">
        <v>203</v>
      </c>
      <c r="H952" s="88">
        <v>425000</v>
      </c>
      <c r="I952" s="88">
        <v>425000</v>
      </c>
      <c r="J952" s="89"/>
      <c r="K952" s="89"/>
    </row>
    <row r="953" spans="1:11" ht="13" x14ac:dyDescent="0.15">
      <c r="A953" s="86"/>
      <c r="B953" s="86"/>
      <c r="C953" s="83"/>
      <c r="D953" s="83"/>
      <c r="E953" s="83"/>
      <c r="F953" s="83"/>
      <c r="G953" s="83"/>
      <c r="H953" s="83"/>
      <c r="I953" s="83"/>
      <c r="J953" s="83"/>
      <c r="K953" s="83"/>
    </row>
    <row r="954" spans="1:11" ht="13" x14ac:dyDescent="0.15">
      <c r="A954" s="82">
        <v>916</v>
      </c>
      <c r="B954" s="82" t="s">
        <v>774</v>
      </c>
      <c r="C954" s="83"/>
      <c r="D954" s="83"/>
      <c r="E954" s="83"/>
      <c r="F954" s="83"/>
      <c r="G954" s="83"/>
      <c r="H954" s="83"/>
      <c r="I954" s="83"/>
      <c r="J954" s="83"/>
      <c r="K954" s="83"/>
    </row>
    <row r="955" spans="1:11" ht="13" x14ac:dyDescent="0.15">
      <c r="A955" s="82">
        <v>19162</v>
      </c>
      <c r="B955" s="96" t="s">
        <v>775</v>
      </c>
      <c r="C955" s="95"/>
      <c r="D955" s="83"/>
      <c r="E955" s="83"/>
      <c r="F955" s="83"/>
      <c r="G955" s="83"/>
      <c r="H955" s="83"/>
      <c r="I955" s="83"/>
      <c r="J955" s="83"/>
      <c r="K955" s="83"/>
    </row>
    <row r="956" spans="1:11" ht="13" x14ac:dyDescent="0.15">
      <c r="A956" s="82">
        <v>19162</v>
      </c>
      <c r="B956" s="82">
        <v>570400</v>
      </c>
      <c r="C956" s="84" t="s">
        <v>775</v>
      </c>
      <c r="D956" s="85">
        <v>462397.45</v>
      </c>
      <c r="E956" s="85">
        <v>492809.09</v>
      </c>
      <c r="F956" s="85">
        <v>514018.61</v>
      </c>
      <c r="G956" s="85">
        <v>525735</v>
      </c>
      <c r="H956" s="85">
        <v>552022</v>
      </c>
      <c r="I956" s="85">
        <v>552022</v>
      </c>
      <c r="J956" s="83"/>
      <c r="K956" s="83"/>
    </row>
    <row r="957" spans="1:11" ht="13" x14ac:dyDescent="0.15">
      <c r="A957" s="86"/>
      <c r="B957" s="86"/>
      <c r="C957" s="83"/>
      <c r="D957" s="83"/>
      <c r="E957" s="83"/>
      <c r="F957" s="83"/>
      <c r="G957" s="83"/>
      <c r="H957" s="83"/>
      <c r="I957" s="83"/>
      <c r="J957" s="83"/>
      <c r="K957" s="83"/>
    </row>
    <row r="958" spans="1:11" ht="13" x14ac:dyDescent="0.15">
      <c r="A958" s="82" t="s">
        <v>313</v>
      </c>
      <c r="B958" s="96" t="s">
        <v>775</v>
      </c>
      <c r="C958" s="95"/>
      <c r="D958" s="85">
        <v>462397.45</v>
      </c>
      <c r="E958" s="85">
        <v>492809.09</v>
      </c>
      <c r="F958" s="85">
        <v>514018.61</v>
      </c>
      <c r="G958" s="85">
        <v>525735</v>
      </c>
      <c r="H958" s="85">
        <v>552022</v>
      </c>
      <c r="I958" s="85">
        <v>552022</v>
      </c>
      <c r="J958" s="83"/>
      <c r="K958" s="83"/>
    </row>
    <row r="959" spans="1:11" ht="13" x14ac:dyDescent="0.15">
      <c r="A959" s="86"/>
      <c r="B959" s="86"/>
      <c r="C959" s="83"/>
      <c r="D959" s="83"/>
      <c r="E959" s="83"/>
      <c r="F959" s="83"/>
      <c r="G959" s="83"/>
      <c r="H959" s="83"/>
      <c r="I959" s="83"/>
      <c r="J959" s="83"/>
      <c r="K959" s="83"/>
    </row>
    <row r="960" spans="1:11" ht="13" x14ac:dyDescent="0.15">
      <c r="A960" s="87" t="s">
        <v>313</v>
      </c>
      <c r="B960" s="87" t="s">
        <v>774</v>
      </c>
      <c r="C960" s="89"/>
      <c r="D960" s="88">
        <v>462397.45</v>
      </c>
      <c r="E960" s="88">
        <v>492809.09</v>
      </c>
      <c r="F960" s="88">
        <v>514018.61</v>
      </c>
      <c r="G960" s="88">
        <v>525735</v>
      </c>
      <c r="H960" s="88">
        <v>552022</v>
      </c>
      <c r="I960" s="88">
        <v>552022</v>
      </c>
      <c r="J960" s="89"/>
      <c r="K960" s="89"/>
    </row>
    <row r="961" spans="1:11" ht="13" x14ac:dyDescent="0.15">
      <c r="A961" s="86"/>
      <c r="B961" s="86"/>
      <c r="C961" s="83"/>
      <c r="D961" s="83"/>
      <c r="E961" s="83"/>
      <c r="F961" s="83"/>
      <c r="G961" s="83"/>
      <c r="H961" s="83"/>
      <c r="I961" s="83"/>
      <c r="J961" s="83"/>
      <c r="K961" s="83"/>
    </row>
    <row r="962" spans="1:11" ht="13" x14ac:dyDescent="0.15">
      <c r="A962" s="82">
        <v>945</v>
      </c>
      <c r="B962" s="96" t="s">
        <v>776</v>
      </c>
      <c r="C962" s="95"/>
      <c r="D962" s="83"/>
      <c r="E962" s="83"/>
      <c r="F962" s="83"/>
      <c r="G962" s="83"/>
      <c r="H962" s="83"/>
      <c r="I962" s="83"/>
      <c r="J962" s="83"/>
      <c r="K962" s="83"/>
    </row>
    <row r="963" spans="1:11" ht="13" x14ac:dyDescent="0.15">
      <c r="A963" s="82">
        <v>19452</v>
      </c>
      <c r="B963" s="96" t="s">
        <v>776</v>
      </c>
      <c r="C963" s="95"/>
      <c r="D963" s="83"/>
      <c r="E963" s="83"/>
      <c r="F963" s="83"/>
      <c r="G963" s="83"/>
      <c r="H963" s="83"/>
      <c r="I963" s="83"/>
      <c r="J963" s="83"/>
      <c r="K963" s="83"/>
    </row>
    <row r="964" spans="1:11" ht="13" x14ac:dyDescent="0.15">
      <c r="A964" s="82">
        <v>19452</v>
      </c>
      <c r="B964" s="82">
        <v>575000</v>
      </c>
      <c r="C964" s="84" t="s">
        <v>777</v>
      </c>
      <c r="D964" s="85">
        <v>146959.19</v>
      </c>
      <c r="E964" s="85">
        <v>144492</v>
      </c>
      <c r="F964" s="85">
        <v>167407</v>
      </c>
      <c r="G964" s="85">
        <v>149182</v>
      </c>
      <c r="H964" s="85">
        <v>201098</v>
      </c>
      <c r="I964" s="85">
        <v>201098</v>
      </c>
      <c r="J964" s="83"/>
      <c r="K964" s="83"/>
    </row>
    <row r="965" spans="1:11" ht="13" x14ac:dyDescent="0.15">
      <c r="A965" s="82">
        <v>19452</v>
      </c>
      <c r="B965" s="82">
        <v>575010</v>
      </c>
      <c r="C965" s="84" t="s">
        <v>778</v>
      </c>
      <c r="D965" s="85">
        <v>19725</v>
      </c>
      <c r="E965" s="85">
        <v>22000</v>
      </c>
      <c r="F965" s="85">
        <v>23941</v>
      </c>
      <c r="G965" s="85">
        <v>73445</v>
      </c>
      <c r="H965" s="85">
        <v>76000</v>
      </c>
      <c r="I965" s="85">
        <v>76000</v>
      </c>
      <c r="J965" s="83"/>
      <c r="K965" s="83"/>
    </row>
    <row r="966" spans="1:11" ht="13" x14ac:dyDescent="0.15">
      <c r="A966" s="82">
        <v>19452</v>
      </c>
      <c r="B966" s="82">
        <v>575020</v>
      </c>
      <c r="C966" s="84" t="s">
        <v>779</v>
      </c>
      <c r="D966" s="84" t="s">
        <v>203</v>
      </c>
      <c r="E966" s="85">
        <v>243</v>
      </c>
      <c r="F966" s="84" t="s">
        <v>203</v>
      </c>
      <c r="G966" s="84" t="s">
        <v>203</v>
      </c>
      <c r="H966" s="84" t="s">
        <v>203</v>
      </c>
      <c r="I966" s="84" t="s">
        <v>203</v>
      </c>
      <c r="J966" s="83"/>
      <c r="K966" s="83"/>
    </row>
    <row r="967" spans="1:11" ht="13" x14ac:dyDescent="0.15">
      <c r="A967" s="86"/>
      <c r="B967" s="86"/>
      <c r="C967" s="83"/>
      <c r="D967" s="83"/>
      <c r="E967" s="83"/>
      <c r="F967" s="83"/>
      <c r="G967" s="83"/>
      <c r="H967" s="83"/>
      <c r="I967" s="83"/>
      <c r="J967" s="83"/>
      <c r="K967" s="83"/>
    </row>
    <row r="968" spans="1:11" ht="13" x14ac:dyDescent="0.15">
      <c r="A968" s="82" t="s">
        <v>313</v>
      </c>
      <c r="B968" s="96" t="s">
        <v>776</v>
      </c>
      <c r="C968" s="95"/>
      <c r="D968" s="85">
        <v>166684.19</v>
      </c>
      <c r="E968" s="85">
        <v>166735</v>
      </c>
      <c r="F968" s="85">
        <v>191348</v>
      </c>
      <c r="G968" s="85">
        <v>222627</v>
      </c>
      <c r="H968" s="85">
        <v>277098</v>
      </c>
      <c r="I968" s="85">
        <v>277098</v>
      </c>
      <c r="J968" s="83"/>
      <c r="K968" s="83"/>
    </row>
    <row r="969" spans="1:11" ht="13" x14ac:dyDescent="0.15">
      <c r="A969" s="86"/>
      <c r="B969" s="86"/>
      <c r="C969" s="83"/>
      <c r="D969" s="83"/>
      <c r="E969" s="83"/>
      <c r="F969" s="83"/>
      <c r="G969" s="83"/>
      <c r="H969" s="83"/>
      <c r="I969" s="83"/>
      <c r="J969" s="83"/>
      <c r="K969" s="83"/>
    </row>
    <row r="970" spans="1:11" ht="13" x14ac:dyDescent="0.15">
      <c r="A970" s="87" t="s">
        <v>313</v>
      </c>
      <c r="B970" s="97" t="s">
        <v>776</v>
      </c>
      <c r="C970" s="95"/>
      <c r="D970" s="88">
        <v>166684.19</v>
      </c>
      <c r="E970" s="88">
        <v>166735</v>
      </c>
      <c r="F970" s="88">
        <v>191348</v>
      </c>
      <c r="G970" s="88">
        <v>222627</v>
      </c>
      <c r="H970" s="88">
        <v>277098</v>
      </c>
      <c r="I970" s="88">
        <v>277098</v>
      </c>
      <c r="J970" s="89"/>
      <c r="K970" s="89"/>
    </row>
    <row r="971" spans="1:11" ht="13" x14ac:dyDescent="0.15">
      <c r="A971" s="86"/>
      <c r="B971" s="86"/>
      <c r="C971" s="83"/>
      <c r="D971" s="83"/>
      <c r="E971" s="83"/>
      <c r="F971" s="83"/>
      <c r="G971" s="83"/>
      <c r="H971" s="83"/>
      <c r="I971" s="83"/>
      <c r="J971" s="83"/>
      <c r="K971" s="83"/>
    </row>
    <row r="972" spans="1:11" ht="13" x14ac:dyDescent="0.15">
      <c r="A972" s="86"/>
      <c r="B972" s="86"/>
      <c r="C972" s="83"/>
      <c r="D972" s="83"/>
      <c r="E972" s="83"/>
      <c r="F972" s="83"/>
      <c r="G972" s="83"/>
      <c r="H972" s="83"/>
      <c r="I972" s="83"/>
      <c r="J972" s="83"/>
      <c r="K972" s="83"/>
    </row>
    <row r="973" spans="1:11" ht="13" x14ac:dyDescent="0.15">
      <c r="A973" s="82">
        <v>996</v>
      </c>
      <c r="B973" s="96" t="s">
        <v>780</v>
      </c>
      <c r="C973" s="95"/>
      <c r="D973" s="83"/>
      <c r="E973" s="83"/>
      <c r="F973" s="83"/>
      <c r="G973" s="83"/>
      <c r="H973" s="83"/>
      <c r="I973" s="83"/>
      <c r="J973" s="83"/>
      <c r="K973" s="83"/>
    </row>
    <row r="974" spans="1:11" ht="13" x14ac:dyDescent="0.15">
      <c r="A974" s="82">
        <v>19962</v>
      </c>
      <c r="B974" s="96" t="s">
        <v>780</v>
      </c>
      <c r="C974" s="95"/>
      <c r="D974" s="83"/>
      <c r="E974" s="83"/>
      <c r="F974" s="83"/>
      <c r="G974" s="83"/>
      <c r="H974" s="83"/>
      <c r="I974" s="83"/>
      <c r="J974" s="83"/>
      <c r="K974" s="83"/>
    </row>
    <row r="975" spans="1:11" ht="13" x14ac:dyDescent="0.15">
      <c r="A975" s="82">
        <v>19962</v>
      </c>
      <c r="B975" s="82">
        <v>529970</v>
      </c>
      <c r="C975" s="84" t="s">
        <v>780</v>
      </c>
      <c r="D975" s="85">
        <v>200000</v>
      </c>
      <c r="E975" s="85">
        <v>200000</v>
      </c>
      <c r="F975" s="85">
        <v>200000</v>
      </c>
      <c r="G975" s="85">
        <v>221419</v>
      </c>
      <c r="H975" s="84" t="s">
        <v>203</v>
      </c>
      <c r="I975" s="84" t="s">
        <v>203</v>
      </c>
      <c r="J975" s="83"/>
      <c r="K975" s="83"/>
    </row>
    <row r="976" spans="1:11" ht="13" x14ac:dyDescent="0.15">
      <c r="A976" s="86"/>
      <c r="B976" s="86"/>
      <c r="C976" s="83"/>
      <c r="D976" s="83"/>
      <c r="E976" s="83"/>
      <c r="F976" s="83"/>
      <c r="G976" s="83"/>
      <c r="H976" s="83"/>
      <c r="I976" s="83"/>
      <c r="J976" s="83"/>
      <c r="K976" s="83"/>
    </row>
    <row r="977" spans="1:11" ht="13" x14ac:dyDescent="0.15">
      <c r="A977" s="82" t="s">
        <v>313</v>
      </c>
      <c r="B977" s="96" t="s">
        <v>780</v>
      </c>
      <c r="C977" s="95"/>
      <c r="D977" s="85">
        <v>200000</v>
      </c>
      <c r="E977" s="85">
        <v>200000</v>
      </c>
      <c r="F977" s="85">
        <v>200000</v>
      </c>
      <c r="G977" s="85">
        <v>221419</v>
      </c>
      <c r="H977" s="84" t="s">
        <v>203</v>
      </c>
      <c r="I977" s="84" t="s">
        <v>203</v>
      </c>
      <c r="J977" s="83"/>
      <c r="K977" s="83"/>
    </row>
    <row r="978" spans="1:11" ht="13" x14ac:dyDescent="0.15">
      <c r="A978" s="86"/>
      <c r="B978" s="86"/>
      <c r="C978" s="83"/>
      <c r="D978" s="83"/>
      <c r="E978" s="83"/>
      <c r="F978" s="83"/>
      <c r="G978" s="83"/>
      <c r="H978" s="83"/>
      <c r="I978" s="83"/>
      <c r="J978" s="83"/>
      <c r="K978" s="83"/>
    </row>
    <row r="979" spans="1:11" ht="13" x14ac:dyDescent="0.15">
      <c r="A979" s="87" t="s">
        <v>313</v>
      </c>
      <c r="B979" s="97" t="s">
        <v>780</v>
      </c>
      <c r="C979" s="95"/>
      <c r="D979" s="88">
        <v>200000</v>
      </c>
      <c r="E979" s="88">
        <v>200000</v>
      </c>
      <c r="F979" s="88">
        <v>200000</v>
      </c>
      <c r="G979" s="88">
        <v>221419</v>
      </c>
      <c r="H979" s="90" t="s">
        <v>203</v>
      </c>
      <c r="I979" s="90" t="s">
        <v>203</v>
      </c>
      <c r="J979" s="89"/>
      <c r="K979" s="89"/>
    </row>
    <row r="980" spans="1:11" ht="13" x14ac:dyDescent="0.15">
      <c r="A980" s="86"/>
      <c r="B980" s="86"/>
      <c r="C980" s="83"/>
      <c r="D980" s="83"/>
      <c r="E980" s="83"/>
      <c r="F980" s="83"/>
      <c r="G980" s="83"/>
      <c r="H980" s="83"/>
      <c r="I980" s="83"/>
      <c r="J980" s="83"/>
      <c r="K980" s="83"/>
    </row>
    <row r="981" spans="1:11" ht="13" x14ac:dyDescent="0.15">
      <c r="A981" s="82">
        <v>997</v>
      </c>
      <c r="B981" s="96" t="s">
        <v>781</v>
      </c>
      <c r="C981" s="95"/>
      <c r="D981" s="83"/>
      <c r="E981" s="83"/>
      <c r="F981" s="83"/>
      <c r="G981" s="83"/>
      <c r="H981" s="83"/>
      <c r="I981" s="83"/>
      <c r="J981" s="83"/>
      <c r="K981" s="83"/>
    </row>
    <row r="982" spans="1:11" ht="13" x14ac:dyDescent="0.15">
      <c r="A982" s="82">
        <v>19972</v>
      </c>
      <c r="B982" s="96" t="s">
        <v>781</v>
      </c>
      <c r="C982" s="95"/>
      <c r="D982" s="83"/>
      <c r="E982" s="83"/>
      <c r="F982" s="83"/>
      <c r="G982" s="83"/>
      <c r="H982" s="83"/>
      <c r="I982" s="83"/>
      <c r="J982" s="83"/>
      <c r="K982" s="83"/>
    </row>
    <row r="983" spans="1:11" ht="13" x14ac:dyDescent="0.15">
      <c r="A983" s="82">
        <v>19972</v>
      </c>
      <c r="B983" s="82">
        <v>573000</v>
      </c>
      <c r="C983" s="84" t="s">
        <v>781</v>
      </c>
      <c r="D983" s="84" t="s">
        <v>203</v>
      </c>
      <c r="E983" s="84" t="s">
        <v>203</v>
      </c>
      <c r="F983" s="84" t="s">
        <v>203</v>
      </c>
      <c r="G983" s="85">
        <v>150000</v>
      </c>
      <c r="H983" s="85">
        <v>150000</v>
      </c>
      <c r="I983" s="85">
        <v>150000</v>
      </c>
      <c r="J983" s="83"/>
      <c r="K983" s="83"/>
    </row>
    <row r="984" spans="1:11" ht="13" x14ac:dyDescent="0.15">
      <c r="A984" s="86"/>
      <c r="B984" s="86"/>
      <c r="C984" s="83"/>
      <c r="D984" s="83"/>
      <c r="E984" s="83"/>
      <c r="F984" s="83"/>
      <c r="G984" s="83"/>
      <c r="H984" s="83"/>
      <c r="I984" s="83"/>
      <c r="J984" s="83"/>
      <c r="K984" s="83"/>
    </row>
    <row r="985" spans="1:11" ht="13" x14ac:dyDescent="0.15">
      <c r="A985" s="82" t="s">
        <v>313</v>
      </c>
      <c r="B985" s="96" t="s">
        <v>781</v>
      </c>
      <c r="C985" s="95"/>
      <c r="D985" s="84" t="s">
        <v>203</v>
      </c>
      <c r="E985" s="84" t="s">
        <v>203</v>
      </c>
      <c r="F985" s="84" t="s">
        <v>203</v>
      </c>
      <c r="G985" s="85">
        <v>150000</v>
      </c>
      <c r="H985" s="85">
        <v>150000</v>
      </c>
      <c r="I985" s="85">
        <v>150000</v>
      </c>
      <c r="J985" s="83"/>
      <c r="K985" s="83"/>
    </row>
    <row r="986" spans="1:11" ht="13" x14ac:dyDescent="0.15">
      <c r="A986" s="86"/>
      <c r="B986" s="86"/>
      <c r="C986" s="83"/>
      <c r="D986" s="83"/>
      <c r="E986" s="83"/>
      <c r="F986" s="83"/>
      <c r="G986" s="83"/>
      <c r="H986" s="83"/>
      <c r="I986" s="83"/>
      <c r="J986" s="83"/>
      <c r="K986" s="83"/>
    </row>
    <row r="987" spans="1:11" ht="13" x14ac:dyDescent="0.15">
      <c r="A987" s="87" t="s">
        <v>313</v>
      </c>
      <c r="B987" s="97" t="s">
        <v>781</v>
      </c>
      <c r="C987" s="95"/>
      <c r="D987" s="90" t="s">
        <v>203</v>
      </c>
      <c r="E987" s="90" t="s">
        <v>203</v>
      </c>
      <c r="F987" s="90" t="s">
        <v>203</v>
      </c>
      <c r="G987" s="88">
        <v>150000</v>
      </c>
      <c r="H987" s="88">
        <v>150000</v>
      </c>
      <c r="I987" s="88">
        <v>150000</v>
      </c>
      <c r="J987" s="89"/>
      <c r="K987" s="89"/>
    </row>
    <row r="988" spans="1:11" ht="13" x14ac:dyDescent="0.15">
      <c r="A988" s="86"/>
      <c r="B988" s="86"/>
      <c r="C988" s="83"/>
      <c r="D988" s="83"/>
      <c r="E988" s="83"/>
      <c r="F988" s="83"/>
      <c r="G988" s="83"/>
      <c r="H988" s="83"/>
      <c r="I988" s="83"/>
      <c r="J988" s="83"/>
      <c r="K988" s="83"/>
    </row>
    <row r="989" spans="1:11" ht="13" x14ac:dyDescent="0.15">
      <c r="A989" s="82">
        <v>410</v>
      </c>
      <c r="B989" s="98" t="s">
        <v>782</v>
      </c>
      <c r="C989" s="95"/>
      <c r="D989" s="83"/>
      <c r="E989" s="83"/>
      <c r="F989" s="83"/>
      <c r="G989" s="83"/>
      <c r="H989" s="83"/>
      <c r="I989" s="83"/>
      <c r="J989" s="83"/>
      <c r="K989" s="83"/>
    </row>
    <row r="990" spans="1:11" ht="13" x14ac:dyDescent="0.15">
      <c r="A990" s="82">
        <v>604101</v>
      </c>
      <c r="B990" s="98" t="s">
        <v>783</v>
      </c>
      <c r="C990" s="95"/>
      <c r="D990" s="83"/>
      <c r="E990" s="83"/>
      <c r="F990" s="83"/>
      <c r="G990" s="83"/>
      <c r="H990" s="83"/>
      <c r="I990" s="83"/>
      <c r="J990" s="83"/>
      <c r="K990" s="83"/>
    </row>
    <row r="991" spans="1:11" ht="13" x14ac:dyDescent="0.15">
      <c r="A991" s="82">
        <v>604101</v>
      </c>
      <c r="B991" s="93">
        <v>510100</v>
      </c>
      <c r="C991" s="84" t="s">
        <v>784</v>
      </c>
      <c r="D991" s="85">
        <v>278959.74</v>
      </c>
      <c r="E991" s="85">
        <v>356703.68</v>
      </c>
      <c r="F991" s="85">
        <v>374976.69</v>
      </c>
      <c r="G991" s="85">
        <v>425928</v>
      </c>
      <c r="H991" s="85">
        <v>456769</v>
      </c>
      <c r="I991" s="85">
        <v>456769</v>
      </c>
      <c r="J991" s="83"/>
      <c r="K991" s="83"/>
    </row>
    <row r="992" spans="1:11" ht="13" x14ac:dyDescent="0.15">
      <c r="A992" s="82">
        <v>604101</v>
      </c>
      <c r="B992" s="93">
        <v>510130</v>
      </c>
      <c r="C992" s="84" t="s">
        <v>785</v>
      </c>
      <c r="D992" s="85">
        <v>1000</v>
      </c>
      <c r="E992" s="85">
        <v>1250</v>
      </c>
      <c r="F992" s="85">
        <v>1550</v>
      </c>
      <c r="G992" s="85">
        <v>1650</v>
      </c>
      <c r="H992" s="85">
        <v>1250</v>
      </c>
      <c r="I992" s="85">
        <v>1250</v>
      </c>
      <c r="J992" s="83"/>
      <c r="K992" s="83"/>
    </row>
    <row r="993" spans="1:11" ht="13" x14ac:dyDescent="0.15">
      <c r="A993" s="86"/>
      <c r="B993" s="83"/>
      <c r="C993" s="83"/>
      <c r="D993" s="83"/>
      <c r="E993" s="83"/>
      <c r="F993" s="83"/>
      <c r="G993" s="83"/>
      <c r="H993" s="83"/>
      <c r="I993" s="83"/>
      <c r="J993" s="83"/>
      <c r="K993" s="83"/>
    </row>
    <row r="994" spans="1:11" ht="13" x14ac:dyDescent="0.15">
      <c r="A994" s="82" t="s">
        <v>313</v>
      </c>
      <c r="B994" s="98" t="s">
        <v>786</v>
      </c>
      <c r="C994" s="95"/>
      <c r="D994" s="85">
        <v>279959.74</v>
      </c>
      <c r="E994" s="85">
        <v>357953.68</v>
      </c>
      <c r="F994" s="85">
        <v>376526.69</v>
      </c>
      <c r="G994" s="85">
        <v>427578</v>
      </c>
      <c r="H994" s="85">
        <v>458019</v>
      </c>
      <c r="I994" s="85">
        <v>458019</v>
      </c>
      <c r="J994" s="83"/>
      <c r="K994" s="83"/>
    </row>
    <row r="995" spans="1:11" ht="13" x14ac:dyDescent="0.15">
      <c r="A995" s="86"/>
      <c r="B995" s="83"/>
      <c r="C995" s="83"/>
      <c r="D995" s="83"/>
      <c r="E995" s="83"/>
      <c r="F995" s="83"/>
      <c r="G995" s="83"/>
      <c r="H995" s="83"/>
      <c r="I995" s="83"/>
      <c r="J995" s="83"/>
      <c r="K995" s="83"/>
    </row>
    <row r="996" spans="1:11" ht="13" x14ac:dyDescent="0.15">
      <c r="A996" s="82">
        <v>604102</v>
      </c>
      <c r="B996" s="98" t="s">
        <v>787</v>
      </c>
      <c r="C996" s="95"/>
      <c r="D996" s="83"/>
      <c r="E996" s="83"/>
      <c r="F996" s="83"/>
      <c r="G996" s="83"/>
      <c r="H996" s="83"/>
      <c r="I996" s="83"/>
      <c r="J996" s="83"/>
      <c r="K996" s="83"/>
    </row>
    <row r="997" spans="1:11" ht="13" x14ac:dyDescent="0.15">
      <c r="A997" s="82">
        <v>604102</v>
      </c>
      <c r="B997" s="93">
        <v>520300</v>
      </c>
      <c r="C997" s="84" t="s">
        <v>406</v>
      </c>
      <c r="D997" s="84" t="s">
        <v>203</v>
      </c>
      <c r="E997" s="85">
        <v>379.62</v>
      </c>
      <c r="F997" s="85">
        <v>23025.99</v>
      </c>
      <c r="G997" s="85">
        <v>10000</v>
      </c>
      <c r="H997" s="85">
        <v>10000</v>
      </c>
      <c r="I997" s="85">
        <v>10000</v>
      </c>
      <c r="J997" s="83"/>
      <c r="K997" s="83"/>
    </row>
    <row r="998" spans="1:11" ht="13" x14ac:dyDescent="0.15">
      <c r="A998" s="82">
        <v>604102</v>
      </c>
      <c r="B998" s="93">
        <v>521100</v>
      </c>
      <c r="C998" s="84" t="s">
        <v>788</v>
      </c>
      <c r="D998" s="85">
        <v>166378.49</v>
      </c>
      <c r="E998" s="85">
        <v>191654.55</v>
      </c>
      <c r="F998" s="85">
        <v>140376.53</v>
      </c>
      <c r="G998" s="85">
        <v>200000</v>
      </c>
      <c r="H998" s="85">
        <v>200000</v>
      </c>
      <c r="I998" s="85">
        <v>200000</v>
      </c>
      <c r="J998" s="83"/>
      <c r="K998" s="83"/>
    </row>
    <row r="999" spans="1:11" ht="13" x14ac:dyDescent="0.15">
      <c r="A999" s="82">
        <v>604102</v>
      </c>
      <c r="B999" s="93">
        <v>521300</v>
      </c>
      <c r="C999" s="84" t="s">
        <v>562</v>
      </c>
      <c r="D999" s="85">
        <v>4234.07</v>
      </c>
      <c r="E999" s="85">
        <v>5168.7299999999996</v>
      </c>
      <c r="F999" s="85">
        <v>1082.9000000000001</v>
      </c>
      <c r="G999" s="85">
        <v>10800</v>
      </c>
      <c r="H999" s="85">
        <v>10800</v>
      </c>
      <c r="I999" s="85">
        <v>10800</v>
      </c>
      <c r="J999" s="83"/>
      <c r="K999" s="83"/>
    </row>
    <row r="1000" spans="1:11" ht="13" x14ac:dyDescent="0.15">
      <c r="A1000" s="82">
        <v>604102</v>
      </c>
      <c r="B1000" s="93">
        <v>521301</v>
      </c>
      <c r="C1000" s="84" t="s">
        <v>525</v>
      </c>
      <c r="D1000" s="85">
        <v>2434.73</v>
      </c>
      <c r="E1000" s="85">
        <v>2856.66</v>
      </c>
      <c r="F1000" s="85">
        <v>7709.35</v>
      </c>
      <c r="G1000" s="85">
        <v>4520</v>
      </c>
      <c r="H1000" s="85">
        <v>4520</v>
      </c>
      <c r="I1000" s="85">
        <v>4520</v>
      </c>
      <c r="J1000" s="83"/>
      <c r="K1000" s="83"/>
    </row>
    <row r="1001" spans="1:11" ht="13" x14ac:dyDescent="0.15">
      <c r="A1001" s="82">
        <v>604102</v>
      </c>
      <c r="B1001" s="93">
        <v>521500</v>
      </c>
      <c r="C1001" s="84" t="s">
        <v>409</v>
      </c>
      <c r="D1001" s="85">
        <v>1748.71</v>
      </c>
      <c r="E1001" s="85">
        <v>2080.1799999999998</v>
      </c>
      <c r="F1001" s="85">
        <v>1870.96</v>
      </c>
      <c r="G1001" s="85">
        <v>2000</v>
      </c>
      <c r="H1001" s="85">
        <v>2000</v>
      </c>
      <c r="I1001" s="85">
        <v>2000</v>
      </c>
      <c r="J1001" s="83"/>
      <c r="K1001" s="83"/>
    </row>
    <row r="1002" spans="1:11" ht="13" x14ac:dyDescent="0.15">
      <c r="A1002" s="82">
        <v>604102</v>
      </c>
      <c r="B1002" s="93">
        <v>521600</v>
      </c>
      <c r="C1002" s="84" t="s">
        <v>513</v>
      </c>
      <c r="D1002" s="85">
        <v>4470.21</v>
      </c>
      <c r="E1002" s="84" t="s">
        <v>203</v>
      </c>
      <c r="F1002" s="84" t="s">
        <v>203</v>
      </c>
      <c r="G1002" s="84" t="s">
        <v>203</v>
      </c>
      <c r="H1002" s="84" t="s">
        <v>203</v>
      </c>
      <c r="I1002" s="84" t="s">
        <v>203</v>
      </c>
      <c r="J1002" s="83"/>
      <c r="K1002" s="83"/>
    </row>
    <row r="1003" spans="1:11" ht="13" x14ac:dyDescent="0.15">
      <c r="A1003" s="82">
        <v>604102</v>
      </c>
      <c r="B1003" s="93">
        <v>521700</v>
      </c>
      <c r="C1003" s="84" t="s">
        <v>317</v>
      </c>
      <c r="D1003" s="85">
        <v>1056.72</v>
      </c>
      <c r="E1003" s="85">
        <v>329.18</v>
      </c>
      <c r="F1003" s="85">
        <v>450</v>
      </c>
      <c r="G1003" s="85">
        <v>1200</v>
      </c>
      <c r="H1003" s="85">
        <v>1200</v>
      </c>
      <c r="I1003" s="85">
        <v>1200</v>
      </c>
      <c r="J1003" s="83"/>
      <c r="K1003" s="83"/>
    </row>
    <row r="1004" spans="1:11" ht="13" x14ac:dyDescent="0.15">
      <c r="A1004" s="82">
        <v>604102</v>
      </c>
      <c r="B1004" s="93">
        <v>521710</v>
      </c>
      <c r="C1004" s="84" t="s">
        <v>563</v>
      </c>
      <c r="D1004" s="85">
        <v>480</v>
      </c>
      <c r="E1004" s="85">
        <v>1237.26</v>
      </c>
      <c r="F1004" s="85">
        <v>205</v>
      </c>
      <c r="G1004" s="85">
        <v>800</v>
      </c>
      <c r="H1004" s="85">
        <v>800</v>
      </c>
      <c r="I1004" s="85">
        <v>800</v>
      </c>
      <c r="J1004" s="83"/>
      <c r="K1004" s="83"/>
    </row>
    <row r="1005" spans="1:11" ht="13" x14ac:dyDescent="0.15">
      <c r="A1005" s="82">
        <v>604102</v>
      </c>
      <c r="B1005" s="93">
        <v>521800</v>
      </c>
      <c r="C1005" s="84" t="s">
        <v>318</v>
      </c>
      <c r="D1005" s="85">
        <v>2073.9299999999998</v>
      </c>
      <c r="E1005" s="85">
        <v>2028</v>
      </c>
      <c r="F1005" s="85">
        <v>711</v>
      </c>
      <c r="G1005" s="85">
        <v>2900</v>
      </c>
      <c r="H1005" s="85">
        <v>3900</v>
      </c>
      <c r="I1005" s="85">
        <v>3900</v>
      </c>
      <c r="J1005" s="83"/>
      <c r="K1005" s="83"/>
    </row>
    <row r="1006" spans="1:11" ht="13" x14ac:dyDescent="0.15">
      <c r="A1006" s="82">
        <v>604102</v>
      </c>
      <c r="B1006" s="93">
        <v>521901</v>
      </c>
      <c r="C1006" s="84" t="s">
        <v>320</v>
      </c>
      <c r="D1006" s="84" t="s">
        <v>203</v>
      </c>
      <c r="E1006" s="85">
        <v>160</v>
      </c>
      <c r="F1006" s="84" t="s">
        <v>203</v>
      </c>
      <c r="G1006" s="85">
        <v>500</v>
      </c>
      <c r="H1006" s="85">
        <v>500</v>
      </c>
      <c r="I1006" s="85">
        <v>500</v>
      </c>
      <c r="J1006" s="83"/>
      <c r="K1006" s="83"/>
    </row>
    <row r="1007" spans="1:11" ht="13" x14ac:dyDescent="0.15">
      <c r="A1007" s="82">
        <v>604102</v>
      </c>
      <c r="B1007" s="93">
        <v>521908</v>
      </c>
      <c r="C1007" s="84" t="s">
        <v>503</v>
      </c>
      <c r="D1007" s="85">
        <v>3156.89</v>
      </c>
      <c r="E1007" s="85">
        <v>2628.1</v>
      </c>
      <c r="F1007" s="85">
        <v>3723.49</v>
      </c>
      <c r="G1007" s="85">
        <v>3500</v>
      </c>
      <c r="H1007" s="85">
        <v>3500</v>
      </c>
      <c r="I1007" s="85">
        <v>3500</v>
      </c>
      <c r="J1007" s="83"/>
      <c r="K1007" s="83"/>
    </row>
    <row r="1008" spans="1:11" ht="13" x14ac:dyDescent="0.15">
      <c r="A1008" s="82">
        <v>604102</v>
      </c>
      <c r="B1008" s="93">
        <v>522050</v>
      </c>
      <c r="C1008" s="84" t="s">
        <v>789</v>
      </c>
      <c r="D1008" s="85">
        <v>68283.19</v>
      </c>
      <c r="E1008" s="85">
        <v>56208.18</v>
      </c>
      <c r="F1008" s="85">
        <v>88635.08</v>
      </c>
      <c r="G1008" s="85">
        <v>70000</v>
      </c>
      <c r="H1008" s="85">
        <v>97000</v>
      </c>
      <c r="I1008" s="85">
        <v>97000</v>
      </c>
      <c r="J1008" s="83"/>
      <c r="K1008" s="83"/>
    </row>
    <row r="1009" spans="1:11" ht="13" x14ac:dyDescent="0.15">
      <c r="A1009" s="82">
        <v>604102</v>
      </c>
      <c r="B1009" s="93">
        <v>522061</v>
      </c>
      <c r="C1009" s="84" t="s">
        <v>790</v>
      </c>
      <c r="D1009" s="84" t="s">
        <v>203</v>
      </c>
      <c r="E1009" s="84" t="s">
        <v>203</v>
      </c>
      <c r="F1009" s="84" t="s">
        <v>203</v>
      </c>
      <c r="G1009" s="84" t="s">
        <v>203</v>
      </c>
      <c r="H1009" s="84" t="s">
        <v>203</v>
      </c>
      <c r="I1009" s="84" t="s">
        <v>203</v>
      </c>
      <c r="J1009" s="83"/>
      <c r="K1009" s="83"/>
    </row>
    <row r="1010" spans="1:11" ht="13" x14ac:dyDescent="0.15">
      <c r="A1010" s="82">
        <v>604102</v>
      </c>
      <c r="B1010" s="93">
        <v>522200</v>
      </c>
      <c r="C1010" s="84" t="s">
        <v>791</v>
      </c>
      <c r="D1010" s="85">
        <v>124938.6</v>
      </c>
      <c r="E1010" s="85">
        <v>174901.32</v>
      </c>
      <c r="F1010" s="85">
        <v>149964.60999999999</v>
      </c>
      <c r="G1010" s="85">
        <v>150000</v>
      </c>
      <c r="H1010" s="85">
        <v>150000</v>
      </c>
      <c r="I1010" s="85">
        <v>150000</v>
      </c>
      <c r="J1010" s="83"/>
      <c r="K1010" s="83"/>
    </row>
    <row r="1011" spans="1:11" ht="13" x14ac:dyDescent="0.15">
      <c r="A1011" s="82">
        <v>604102</v>
      </c>
      <c r="B1011" s="93">
        <v>522320</v>
      </c>
      <c r="C1011" s="84" t="s">
        <v>792</v>
      </c>
      <c r="D1011" s="85">
        <v>32793.43</v>
      </c>
      <c r="E1011" s="85">
        <v>19246.71</v>
      </c>
      <c r="F1011" s="85">
        <v>21191.88</v>
      </c>
      <c r="G1011" s="85">
        <v>35000</v>
      </c>
      <c r="H1011" s="85">
        <v>35000</v>
      </c>
      <c r="I1011" s="85">
        <v>35000</v>
      </c>
      <c r="J1011" s="83"/>
      <c r="K1011" s="83"/>
    </row>
    <row r="1012" spans="1:11" ht="13" x14ac:dyDescent="0.15">
      <c r="A1012" s="82">
        <v>604102</v>
      </c>
      <c r="B1012" s="93">
        <v>522500</v>
      </c>
      <c r="C1012" s="84" t="s">
        <v>325</v>
      </c>
      <c r="D1012" s="85">
        <v>5350.27</v>
      </c>
      <c r="E1012" s="85">
        <v>2864.51</v>
      </c>
      <c r="F1012" s="85">
        <v>2355.58</v>
      </c>
      <c r="G1012" s="85">
        <v>7000</v>
      </c>
      <c r="H1012" s="85">
        <v>7000</v>
      </c>
      <c r="I1012" s="85">
        <v>7000</v>
      </c>
      <c r="J1012" s="83"/>
      <c r="K1012" s="83"/>
    </row>
    <row r="1013" spans="1:11" ht="13" x14ac:dyDescent="0.15">
      <c r="A1013" s="82">
        <v>604102</v>
      </c>
      <c r="B1013" s="93">
        <v>523022</v>
      </c>
      <c r="C1013" s="84" t="s">
        <v>593</v>
      </c>
      <c r="D1013" s="85">
        <v>16802.900000000001</v>
      </c>
      <c r="E1013" s="85">
        <v>7845.41</v>
      </c>
      <c r="F1013" s="85">
        <v>17360</v>
      </c>
      <c r="G1013" s="85">
        <v>18500</v>
      </c>
      <c r="H1013" s="85">
        <v>21000</v>
      </c>
      <c r="I1013" s="85">
        <v>21000</v>
      </c>
      <c r="J1013" s="83"/>
      <c r="K1013" s="83"/>
    </row>
    <row r="1014" spans="1:11" ht="13" x14ac:dyDescent="0.15">
      <c r="A1014" s="82">
        <v>604102</v>
      </c>
      <c r="B1014" s="93">
        <v>524100</v>
      </c>
      <c r="C1014" s="84" t="s">
        <v>612</v>
      </c>
      <c r="D1014" s="85">
        <v>2440</v>
      </c>
      <c r="E1014" s="85">
        <v>2500</v>
      </c>
      <c r="F1014" s="85">
        <v>2500</v>
      </c>
      <c r="G1014" s="85">
        <v>2500</v>
      </c>
      <c r="H1014" s="85">
        <v>2500</v>
      </c>
      <c r="I1014" s="85">
        <v>2500</v>
      </c>
      <c r="J1014" s="83"/>
      <c r="K1014" s="83"/>
    </row>
    <row r="1015" spans="1:11" ht="13" x14ac:dyDescent="0.15">
      <c r="A1015" s="82">
        <v>604102</v>
      </c>
      <c r="B1015" s="93">
        <v>524500</v>
      </c>
      <c r="C1015" s="84" t="s">
        <v>326</v>
      </c>
      <c r="D1015" s="85">
        <v>255</v>
      </c>
      <c r="E1015" s="85">
        <v>325</v>
      </c>
      <c r="F1015" s="85">
        <v>25.2</v>
      </c>
      <c r="G1015" s="85">
        <v>1300</v>
      </c>
      <c r="H1015" s="85">
        <v>1300</v>
      </c>
      <c r="I1015" s="85">
        <v>1300</v>
      </c>
      <c r="J1015" s="83"/>
      <c r="K1015" s="83"/>
    </row>
    <row r="1016" spans="1:11" ht="13" x14ac:dyDescent="0.15">
      <c r="A1016" s="86"/>
      <c r="B1016" s="83"/>
      <c r="C1016" s="83"/>
      <c r="D1016" s="83"/>
      <c r="E1016" s="83"/>
      <c r="F1016" s="83"/>
      <c r="G1016" s="83"/>
      <c r="H1016" s="83"/>
      <c r="I1016" s="83"/>
      <c r="J1016" s="83"/>
      <c r="K1016" s="83"/>
    </row>
    <row r="1017" spans="1:11" ht="13" x14ac:dyDescent="0.15">
      <c r="A1017" s="82" t="s">
        <v>313</v>
      </c>
      <c r="B1017" s="98" t="s">
        <v>793</v>
      </c>
      <c r="C1017" s="95"/>
      <c r="D1017" s="85">
        <v>436897.14</v>
      </c>
      <c r="E1017" s="85">
        <v>472413.41</v>
      </c>
      <c r="F1017" s="85">
        <v>461187.57</v>
      </c>
      <c r="G1017" s="85">
        <v>520520</v>
      </c>
      <c r="H1017" s="85">
        <v>551020</v>
      </c>
      <c r="I1017" s="85">
        <v>551020</v>
      </c>
      <c r="J1017" s="83"/>
      <c r="K1017" s="83"/>
    </row>
    <row r="1018" spans="1:11" ht="13" x14ac:dyDescent="0.15">
      <c r="A1018" s="86"/>
      <c r="B1018" s="83"/>
      <c r="C1018" s="83"/>
      <c r="D1018" s="83"/>
      <c r="E1018" s="83"/>
      <c r="F1018" s="83"/>
      <c r="G1018" s="83"/>
      <c r="H1018" s="83"/>
      <c r="I1018" s="83"/>
      <c r="J1018" s="83"/>
      <c r="K1018" s="83"/>
    </row>
    <row r="1019" spans="1:11" ht="13" x14ac:dyDescent="0.15">
      <c r="A1019" s="82">
        <v>604102</v>
      </c>
      <c r="B1019" s="93">
        <v>529980</v>
      </c>
      <c r="C1019" s="84" t="s">
        <v>794</v>
      </c>
      <c r="D1019" s="84" t="s">
        <v>203</v>
      </c>
      <c r="E1019" s="84" t="s">
        <v>203</v>
      </c>
      <c r="F1019" s="84" t="s">
        <v>203</v>
      </c>
      <c r="G1019" s="84" t="s">
        <v>203</v>
      </c>
      <c r="H1019" s="85">
        <v>50000</v>
      </c>
      <c r="I1019" s="85">
        <v>50000</v>
      </c>
      <c r="J1019" s="83"/>
      <c r="K1019" s="83"/>
    </row>
    <row r="1020" spans="1:11" ht="13" x14ac:dyDescent="0.15">
      <c r="A1020" s="86"/>
      <c r="B1020" s="83"/>
      <c r="C1020" s="83"/>
      <c r="D1020" s="83"/>
      <c r="E1020" s="83"/>
      <c r="F1020" s="83"/>
      <c r="G1020" s="83"/>
      <c r="H1020" s="83"/>
      <c r="I1020" s="83"/>
      <c r="J1020" s="83"/>
      <c r="K1020" s="83"/>
    </row>
    <row r="1021" spans="1:11" ht="13" x14ac:dyDescent="0.15">
      <c r="A1021" s="87" t="s">
        <v>313</v>
      </c>
      <c r="B1021" s="99" t="s">
        <v>782</v>
      </c>
      <c r="C1021" s="95"/>
      <c r="D1021" s="88">
        <v>716856.88</v>
      </c>
      <c r="E1021" s="88">
        <v>830367.09</v>
      </c>
      <c r="F1021" s="88">
        <v>837714.26</v>
      </c>
      <c r="G1021" s="88">
        <v>948098</v>
      </c>
      <c r="H1021" s="88">
        <v>1059039</v>
      </c>
      <c r="I1021" s="88">
        <v>1059039</v>
      </c>
      <c r="J1021" s="83"/>
      <c r="K1021" s="83"/>
    </row>
    <row r="1022" spans="1:11" ht="13" x14ac:dyDescent="0.15">
      <c r="A1022" s="86"/>
      <c r="B1022" s="83"/>
      <c r="C1022" s="83"/>
      <c r="D1022" s="83"/>
      <c r="E1022" s="83"/>
      <c r="F1022" s="83"/>
      <c r="G1022" s="83"/>
      <c r="H1022" s="83"/>
      <c r="I1022" s="83"/>
      <c r="J1022" s="83"/>
      <c r="K1022" s="83"/>
    </row>
    <row r="1023" spans="1:11" ht="13" x14ac:dyDescent="0.15">
      <c r="A1023" s="82">
        <v>420</v>
      </c>
      <c r="B1023" s="98" t="s">
        <v>795</v>
      </c>
      <c r="C1023" s="95"/>
      <c r="D1023" s="83"/>
      <c r="E1023" s="83"/>
      <c r="F1023" s="83"/>
      <c r="G1023" s="83"/>
      <c r="H1023" s="83"/>
      <c r="I1023" s="83"/>
      <c r="J1023" s="83"/>
      <c r="K1023" s="83"/>
    </row>
    <row r="1024" spans="1:11" ht="13" x14ac:dyDescent="0.15">
      <c r="A1024" s="82">
        <v>614201</v>
      </c>
      <c r="B1024" s="98" t="s">
        <v>796</v>
      </c>
      <c r="C1024" s="95"/>
      <c r="D1024" s="83"/>
      <c r="E1024" s="83"/>
      <c r="F1024" s="83"/>
      <c r="G1024" s="83"/>
      <c r="H1024" s="83"/>
      <c r="I1024" s="83"/>
      <c r="J1024" s="83"/>
      <c r="K1024" s="83"/>
    </row>
    <row r="1025" spans="1:11" ht="13" x14ac:dyDescent="0.15">
      <c r="A1025" s="82">
        <v>614201</v>
      </c>
      <c r="B1025" s="93">
        <v>510100</v>
      </c>
      <c r="C1025" s="84" t="s">
        <v>797</v>
      </c>
      <c r="D1025" s="85">
        <v>226727.14</v>
      </c>
      <c r="E1025" s="85">
        <v>195113.09</v>
      </c>
      <c r="F1025" s="85">
        <v>206100.9</v>
      </c>
      <c r="G1025" s="85">
        <v>272767</v>
      </c>
      <c r="H1025" s="85">
        <v>312842</v>
      </c>
      <c r="I1025" s="85">
        <v>312842</v>
      </c>
      <c r="J1025" s="83"/>
      <c r="K1025" s="83"/>
    </row>
    <row r="1026" spans="1:11" ht="13" x14ac:dyDescent="0.15">
      <c r="A1026" s="82">
        <v>614201</v>
      </c>
      <c r="B1026" s="93">
        <v>510110</v>
      </c>
      <c r="C1026" s="84" t="s">
        <v>548</v>
      </c>
      <c r="D1026" s="84" t="s">
        <v>203</v>
      </c>
      <c r="E1026" s="84" t="s">
        <v>203</v>
      </c>
      <c r="F1026" s="84" t="s">
        <v>203</v>
      </c>
      <c r="G1026" s="84" t="s">
        <v>203</v>
      </c>
      <c r="H1026" s="84" t="s">
        <v>203</v>
      </c>
      <c r="I1026" s="84" t="s">
        <v>203</v>
      </c>
      <c r="J1026" s="83"/>
      <c r="K1026" s="83"/>
    </row>
    <row r="1027" spans="1:11" ht="13" x14ac:dyDescent="0.15">
      <c r="A1027" s="82">
        <v>614201</v>
      </c>
      <c r="B1027" s="93">
        <v>510130</v>
      </c>
      <c r="C1027" s="84" t="s">
        <v>798</v>
      </c>
      <c r="D1027" s="85">
        <v>1000</v>
      </c>
      <c r="E1027" s="85">
        <v>1000</v>
      </c>
      <c r="F1027" s="85">
        <v>1000</v>
      </c>
      <c r="G1027" s="85">
        <v>1000</v>
      </c>
      <c r="H1027" s="85">
        <v>1000</v>
      </c>
      <c r="I1027" s="85">
        <v>1000</v>
      </c>
      <c r="J1027" s="83"/>
      <c r="K1027" s="83"/>
    </row>
    <row r="1028" spans="1:11" ht="13" x14ac:dyDescent="0.15">
      <c r="A1028" s="86"/>
      <c r="B1028" s="83"/>
      <c r="C1028" s="83"/>
      <c r="D1028" s="83"/>
      <c r="E1028" s="83"/>
      <c r="F1028" s="83"/>
      <c r="G1028" s="83"/>
      <c r="H1028" s="83"/>
      <c r="I1028" s="83"/>
      <c r="J1028" s="83"/>
      <c r="K1028" s="83"/>
    </row>
    <row r="1029" spans="1:11" ht="13" x14ac:dyDescent="0.15">
      <c r="A1029" s="82" t="s">
        <v>313</v>
      </c>
      <c r="B1029" s="98" t="s">
        <v>799</v>
      </c>
      <c r="C1029" s="95"/>
      <c r="D1029" s="85">
        <v>227727.14</v>
      </c>
      <c r="E1029" s="85">
        <v>196113.09</v>
      </c>
      <c r="F1029" s="85">
        <v>207100.9</v>
      </c>
      <c r="G1029" s="85">
        <v>273767</v>
      </c>
      <c r="H1029" s="85">
        <v>313842</v>
      </c>
      <c r="I1029" s="85">
        <v>313842</v>
      </c>
      <c r="J1029" s="83"/>
      <c r="K1029" s="83"/>
    </row>
    <row r="1030" spans="1:11" ht="13" x14ac:dyDescent="0.15">
      <c r="A1030" s="86"/>
      <c r="B1030" s="83"/>
      <c r="C1030" s="83"/>
      <c r="D1030" s="83"/>
      <c r="E1030" s="83"/>
      <c r="F1030" s="83"/>
      <c r="G1030" s="83"/>
      <c r="H1030" s="83"/>
      <c r="I1030" s="83"/>
      <c r="J1030" s="83"/>
      <c r="K1030" s="83"/>
    </row>
    <row r="1031" spans="1:11" ht="13" x14ac:dyDescent="0.15">
      <c r="A1031" s="82">
        <v>614202</v>
      </c>
      <c r="B1031" s="98" t="s">
        <v>800</v>
      </c>
      <c r="C1031" s="95"/>
      <c r="D1031" s="83"/>
      <c r="E1031" s="83"/>
      <c r="F1031" s="83"/>
      <c r="G1031" s="83"/>
      <c r="H1031" s="83"/>
      <c r="I1031" s="83"/>
      <c r="J1031" s="83"/>
      <c r="K1031" s="83"/>
    </row>
    <row r="1032" spans="1:11" ht="13" x14ac:dyDescent="0.15">
      <c r="A1032" s="82">
        <v>614202</v>
      </c>
      <c r="B1032" s="93">
        <v>520300</v>
      </c>
      <c r="C1032" s="84" t="s">
        <v>406</v>
      </c>
      <c r="D1032" s="84" t="s">
        <v>203</v>
      </c>
      <c r="E1032" s="85">
        <v>80.760000000000005</v>
      </c>
      <c r="F1032" s="85">
        <v>4259.8100000000004</v>
      </c>
      <c r="G1032" s="85">
        <v>2500</v>
      </c>
      <c r="H1032" s="85">
        <v>2500</v>
      </c>
      <c r="I1032" s="85">
        <v>2500</v>
      </c>
      <c r="J1032" s="83"/>
      <c r="K1032" s="83"/>
    </row>
    <row r="1033" spans="1:11" ht="13" x14ac:dyDescent="0.15">
      <c r="A1033" s="82">
        <v>614202</v>
      </c>
      <c r="B1033" s="93">
        <v>521100</v>
      </c>
      <c r="C1033" s="84" t="s">
        <v>510</v>
      </c>
      <c r="D1033" s="85">
        <v>104149.83</v>
      </c>
      <c r="E1033" s="85">
        <v>123685.96</v>
      </c>
      <c r="F1033" s="85">
        <v>178722.62</v>
      </c>
      <c r="G1033" s="85">
        <v>124600</v>
      </c>
      <c r="H1033" s="85">
        <v>124600</v>
      </c>
      <c r="I1033" s="85">
        <v>124600</v>
      </c>
      <c r="J1033" s="83"/>
      <c r="K1033" s="83"/>
    </row>
    <row r="1034" spans="1:11" ht="13" x14ac:dyDescent="0.15">
      <c r="A1034" s="82">
        <v>614202</v>
      </c>
      <c r="B1034" s="93">
        <v>521300</v>
      </c>
      <c r="C1034" s="84" t="s">
        <v>562</v>
      </c>
      <c r="D1034" s="85">
        <v>16450.28</v>
      </c>
      <c r="E1034" s="85">
        <v>19988.55</v>
      </c>
      <c r="F1034" s="85">
        <v>8909.7000000000007</v>
      </c>
      <c r="G1034" s="85">
        <v>22800</v>
      </c>
      <c r="H1034" s="85">
        <v>22800</v>
      </c>
      <c r="I1034" s="85">
        <v>22800</v>
      </c>
      <c r="J1034" s="83"/>
      <c r="K1034" s="83"/>
    </row>
    <row r="1035" spans="1:11" ht="13" x14ac:dyDescent="0.15">
      <c r="A1035" s="82">
        <v>614202</v>
      </c>
      <c r="B1035" s="93">
        <v>521301</v>
      </c>
      <c r="C1035" s="84" t="s">
        <v>525</v>
      </c>
      <c r="D1035" s="85">
        <v>602.65</v>
      </c>
      <c r="E1035" s="85">
        <v>815.34</v>
      </c>
      <c r="F1035" s="85">
        <v>700.94</v>
      </c>
      <c r="G1035" s="85">
        <v>6780</v>
      </c>
      <c r="H1035" s="85">
        <v>6780</v>
      </c>
      <c r="I1035" s="85">
        <v>6780</v>
      </c>
      <c r="J1035" s="83"/>
      <c r="K1035" s="83"/>
    </row>
    <row r="1036" spans="1:11" ht="13" x14ac:dyDescent="0.15">
      <c r="A1036" s="82">
        <v>614202</v>
      </c>
      <c r="B1036" s="93">
        <v>521500</v>
      </c>
      <c r="C1036" s="84" t="s">
        <v>409</v>
      </c>
      <c r="D1036" s="85">
        <v>3624.83</v>
      </c>
      <c r="E1036" s="85">
        <v>3142.51</v>
      </c>
      <c r="F1036" s="85">
        <v>2889.17</v>
      </c>
      <c r="G1036" s="85">
        <v>5250</v>
      </c>
      <c r="H1036" s="85">
        <v>5250</v>
      </c>
      <c r="I1036" s="85">
        <v>5250</v>
      </c>
      <c r="J1036" s="83"/>
      <c r="K1036" s="83"/>
    </row>
    <row r="1037" spans="1:11" ht="13" x14ac:dyDescent="0.15">
      <c r="A1037" s="82">
        <v>614202</v>
      </c>
      <c r="B1037" s="93">
        <v>521600</v>
      </c>
      <c r="C1037" s="84" t="s">
        <v>513</v>
      </c>
      <c r="D1037" s="85">
        <v>305.57</v>
      </c>
      <c r="E1037" s="85">
        <v>354</v>
      </c>
      <c r="F1037" s="85">
        <v>313.58</v>
      </c>
      <c r="G1037" s="85">
        <v>1000</v>
      </c>
      <c r="H1037" s="85">
        <v>1000</v>
      </c>
      <c r="I1037" s="85">
        <v>1000</v>
      </c>
      <c r="J1037" s="83"/>
      <c r="K1037" s="83"/>
    </row>
    <row r="1038" spans="1:11" ht="13" x14ac:dyDescent="0.15">
      <c r="A1038" s="82">
        <v>614202</v>
      </c>
      <c r="B1038" s="93">
        <v>521700</v>
      </c>
      <c r="C1038" s="84" t="s">
        <v>317</v>
      </c>
      <c r="D1038" s="85">
        <v>215</v>
      </c>
      <c r="E1038" s="85">
        <v>200</v>
      </c>
      <c r="F1038" s="85">
        <v>400</v>
      </c>
      <c r="G1038" s="85">
        <v>500</v>
      </c>
      <c r="H1038" s="85">
        <v>500</v>
      </c>
      <c r="I1038" s="85">
        <v>500</v>
      </c>
      <c r="J1038" s="83"/>
      <c r="K1038" s="83"/>
    </row>
    <row r="1039" spans="1:11" ht="13" x14ac:dyDescent="0.15">
      <c r="A1039" s="82">
        <v>614202</v>
      </c>
      <c r="B1039" s="93">
        <v>521710</v>
      </c>
      <c r="C1039" s="84" t="s">
        <v>563</v>
      </c>
      <c r="D1039" s="85">
        <v>350</v>
      </c>
      <c r="E1039" s="85">
        <v>251</v>
      </c>
      <c r="F1039" s="84" t="s">
        <v>203</v>
      </c>
      <c r="G1039" s="85">
        <v>300</v>
      </c>
      <c r="H1039" s="85">
        <v>300</v>
      </c>
      <c r="I1039" s="85">
        <v>300</v>
      </c>
      <c r="J1039" s="83"/>
      <c r="K1039" s="83"/>
    </row>
    <row r="1040" spans="1:11" ht="13" x14ac:dyDescent="0.15">
      <c r="A1040" s="82">
        <v>614202</v>
      </c>
      <c r="B1040" s="93">
        <v>521800</v>
      </c>
      <c r="C1040" s="84" t="s">
        <v>318</v>
      </c>
      <c r="D1040" s="85">
        <v>2156</v>
      </c>
      <c r="E1040" s="85">
        <v>1910</v>
      </c>
      <c r="F1040" s="85">
        <v>1866</v>
      </c>
      <c r="G1040" s="85">
        <v>1800</v>
      </c>
      <c r="H1040" s="85">
        <v>3300</v>
      </c>
      <c r="I1040" s="85">
        <v>3300</v>
      </c>
      <c r="J1040" s="83"/>
      <c r="K1040" s="83"/>
    </row>
    <row r="1041" spans="1:11" ht="13" x14ac:dyDescent="0.15">
      <c r="A1041" s="82">
        <v>614202</v>
      </c>
      <c r="B1041" s="93">
        <v>521901</v>
      </c>
      <c r="C1041" s="84" t="s">
        <v>320</v>
      </c>
      <c r="D1041" s="85">
        <v>439</v>
      </c>
      <c r="E1041" s="85">
        <v>217</v>
      </c>
      <c r="F1041" s="84" t="s">
        <v>203</v>
      </c>
      <c r="G1041" s="85">
        <v>500</v>
      </c>
      <c r="H1041" s="85">
        <v>500</v>
      </c>
      <c r="I1041" s="85">
        <v>500</v>
      </c>
      <c r="J1041" s="83"/>
      <c r="K1041" s="83"/>
    </row>
    <row r="1042" spans="1:11" ht="13" x14ac:dyDescent="0.15">
      <c r="A1042" s="82">
        <v>614202</v>
      </c>
      <c r="B1042" s="93">
        <v>521908</v>
      </c>
      <c r="C1042" s="84" t="s">
        <v>503</v>
      </c>
      <c r="D1042" s="85">
        <v>477.6</v>
      </c>
      <c r="E1042" s="84" t="s">
        <v>203</v>
      </c>
      <c r="F1042" s="84" t="s">
        <v>203</v>
      </c>
      <c r="G1042" s="85">
        <v>1500</v>
      </c>
      <c r="H1042" s="85">
        <v>1500</v>
      </c>
      <c r="I1042" s="85">
        <v>1500</v>
      </c>
      <c r="J1042" s="83"/>
      <c r="K1042" s="83"/>
    </row>
    <row r="1043" spans="1:11" ht="13" x14ac:dyDescent="0.15">
      <c r="A1043" s="82">
        <v>614202</v>
      </c>
      <c r="B1043" s="93">
        <v>522050</v>
      </c>
      <c r="C1043" s="84" t="s">
        <v>801</v>
      </c>
      <c r="D1043" s="85">
        <v>105319.39</v>
      </c>
      <c r="E1043" s="85">
        <v>94805.89</v>
      </c>
      <c r="F1043" s="85">
        <v>170766.84</v>
      </c>
      <c r="G1043" s="85">
        <v>199000</v>
      </c>
      <c r="H1043" s="85">
        <v>226000</v>
      </c>
      <c r="I1043" s="85">
        <v>226000</v>
      </c>
      <c r="J1043" s="83"/>
      <c r="K1043" s="83"/>
    </row>
    <row r="1044" spans="1:11" ht="13" x14ac:dyDescent="0.15">
      <c r="A1044" s="82">
        <v>614202</v>
      </c>
      <c r="B1044" s="93">
        <v>522060</v>
      </c>
      <c r="C1044" s="84" t="s">
        <v>802</v>
      </c>
      <c r="D1044" s="85">
        <v>210519.06</v>
      </c>
      <c r="E1044" s="85">
        <v>199754.3</v>
      </c>
      <c r="F1044" s="85">
        <v>199545.31</v>
      </c>
      <c r="G1044" s="85">
        <v>209000</v>
      </c>
      <c r="H1044" s="85">
        <v>209000</v>
      </c>
      <c r="I1044" s="85">
        <v>209000</v>
      </c>
      <c r="J1044" s="83"/>
      <c r="K1044" s="83"/>
    </row>
    <row r="1045" spans="1:11" ht="13" x14ac:dyDescent="0.15">
      <c r="A1045" s="82">
        <v>614202</v>
      </c>
      <c r="B1045" s="93">
        <v>522300</v>
      </c>
      <c r="C1045" s="84" t="s">
        <v>803</v>
      </c>
      <c r="D1045" s="85">
        <v>125739.28</v>
      </c>
      <c r="E1045" s="85">
        <v>137437.85999999999</v>
      </c>
      <c r="F1045" s="85">
        <v>120285.45</v>
      </c>
      <c r="G1045" s="85">
        <v>171500</v>
      </c>
      <c r="H1045" s="85">
        <v>171500</v>
      </c>
      <c r="I1045" s="85">
        <v>171500</v>
      </c>
      <c r="J1045" s="83"/>
      <c r="K1045" s="83"/>
    </row>
    <row r="1046" spans="1:11" ht="13" x14ac:dyDescent="0.15">
      <c r="A1046" s="82">
        <v>614202</v>
      </c>
      <c r="B1046" s="93">
        <v>522310</v>
      </c>
      <c r="C1046" s="84" t="s">
        <v>804</v>
      </c>
      <c r="D1046" s="85">
        <v>103283.29</v>
      </c>
      <c r="E1046" s="85">
        <v>74683.69</v>
      </c>
      <c r="F1046" s="85">
        <v>99951.98</v>
      </c>
      <c r="G1046" s="85">
        <v>90000</v>
      </c>
      <c r="H1046" s="85">
        <v>90000</v>
      </c>
      <c r="I1046" s="85">
        <v>90000</v>
      </c>
      <c r="J1046" s="83"/>
      <c r="K1046" s="83"/>
    </row>
    <row r="1047" spans="1:11" ht="13" x14ac:dyDescent="0.15">
      <c r="A1047" s="82">
        <v>614202</v>
      </c>
      <c r="B1047" s="93">
        <v>522500</v>
      </c>
      <c r="C1047" s="84" t="s">
        <v>805</v>
      </c>
      <c r="D1047" s="85">
        <v>2454.2399999999998</v>
      </c>
      <c r="E1047" s="85">
        <v>1447.77</v>
      </c>
      <c r="F1047" s="85">
        <v>2271.35</v>
      </c>
      <c r="G1047" s="85">
        <v>4000</v>
      </c>
      <c r="H1047" s="85">
        <v>4000</v>
      </c>
      <c r="I1047" s="85">
        <v>4000</v>
      </c>
      <c r="J1047" s="83"/>
      <c r="K1047" s="83"/>
    </row>
    <row r="1048" spans="1:11" ht="13" x14ac:dyDescent="0.15">
      <c r="A1048" s="82">
        <v>614202</v>
      </c>
      <c r="B1048" s="93">
        <v>523022</v>
      </c>
      <c r="C1048" s="84" t="s">
        <v>593</v>
      </c>
      <c r="D1048" s="85">
        <v>14167.45</v>
      </c>
      <c r="E1048" s="85">
        <v>24130.75</v>
      </c>
      <c r="F1048" s="85">
        <v>14560.87</v>
      </c>
      <c r="G1048" s="85">
        <v>14000</v>
      </c>
      <c r="H1048" s="85">
        <v>22000</v>
      </c>
      <c r="I1048" s="85">
        <v>22000</v>
      </c>
      <c r="J1048" s="83"/>
      <c r="K1048" s="83"/>
    </row>
    <row r="1049" spans="1:11" ht="13" x14ac:dyDescent="0.15">
      <c r="A1049" s="82">
        <v>614202</v>
      </c>
      <c r="B1049" s="93">
        <v>524100</v>
      </c>
      <c r="C1049" s="84" t="s">
        <v>612</v>
      </c>
      <c r="D1049" s="85">
        <v>2175.4</v>
      </c>
      <c r="E1049" s="85">
        <v>1500</v>
      </c>
      <c r="F1049" s="85">
        <v>1500</v>
      </c>
      <c r="G1049" s="85">
        <v>2000</v>
      </c>
      <c r="H1049" s="85">
        <v>2000</v>
      </c>
      <c r="I1049" s="85">
        <v>2000</v>
      </c>
      <c r="J1049" s="83"/>
      <c r="K1049" s="83"/>
    </row>
    <row r="1050" spans="1:11" ht="13" x14ac:dyDescent="0.15">
      <c r="A1050" s="82">
        <v>614202</v>
      </c>
      <c r="B1050" s="93">
        <v>524500</v>
      </c>
      <c r="C1050" s="84" t="s">
        <v>326</v>
      </c>
      <c r="D1050" s="85">
        <v>514</v>
      </c>
      <c r="E1050" s="84" t="s">
        <v>203</v>
      </c>
      <c r="F1050" s="84" t="s">
        <v>203</v>
      </c>
      <c r="G1050" s="85">
        <v>500</v>
      </c>
      <c r="H1050" s="85">
        <v>500</v>
      </c>
      <c r="I1050" s="85">
        <v>500</v>
      </c>
      <c r="J1050" s="83"/>
      <c r="K1050" s="83"/>
    </row>
    <row r="1051" spans="1:11" ht="13" x14ac:dyDescent="0.15">
      <c r="A1051" s="86"/>
      <c r="B1051" s="83"/>
      <c r="C1051" s="83"/>
      <c r="D1051" s="83"/>
      <c r="E1051" s="83"/>
      <c r="F1051" s="83"/>
      <c r="G1051" s="83"/>
      <c r="H1051" s="83"/>
      <c r="I1051" s="83"/>
      <c r="J1051" s="83"/>
      <c r="K1051" s="83"/>
    </row>
    <row r="1052" spans="1:11" ht="13" x14ac:dyDescent="0.15">
      <c r="A1052" s="82" t="s">
        <v>313</v>
      </c>
      <c r="B1052" s="98" t="s">
        <v>806</v>
      </c>
      <c r="C1052" s="95"/>
      <c r="D1052" s="85">
        <v>692942.87</v>
      </c>
      <c r="E1052" s="85">
        <v>684405.38</v>
      </c>
      <c r="F1052" s="85">
        <v>806943.62</v>
      </c>
      <c r="G1052" s="85">
        <v>857530</v>
      </c>
      <c r="H1052" s="85">
        <v>894030</v>
      </c>
      <c r="I1052" s="85">
        <v>894030</v>
      </c>
      <c r="J1052" s="83"/>
      <c r="K1052" s="83"/>
    </row>
    <row r="1053" spans="1:11" ht="13" x14ac:dyDescent="0.15">
      <c r="A1053" s="86"/>
      <c r="B1053" s="83"/>
      <c r="C1053" s="83"/>
      <c r="D1053" s="83"/>
      <c r="E1053" s="83"/>
      <c r="F1053" s="83"/>
      <c r="G1053" s="83"/>
      <c r="H1053" s="83"/>
      <c r="I1053" s="83"/>
      <c r="J1053" s="83"/>
      <c r="K1053" s="83"/>
    </row>
    <row r="1054" spans="1:11" ht="13" x14ac:dyDescent="0.15">
      <c r="A1054" s="82">
        <v>614202</v>
      </c>
      <c r="B1054" s="93">
        <v>529990</v>
      </c>
      <c r="C1054" s="84" t="s">
        <v>807</v>
      </c>
      <c r="D1054" s="84" t="s">
        <v>203</v>
      </c>
      <c r="E1054" s="84" t="s">
        <v>203</v>
      </c>
      <c r="F1054" s="84" t="s">
        <v>203</v>
      </c>
      <c r="G1054" s="84" t="s">
        <v>203</v>
      </c>
      <c r="H1054" s="85">
        <v>50000</v>
      </c>
      <c r="I1054" s="85">
        <v>50000</v>
      </c>
      <c r="J1054" s="83"/>
      <c r="K1054" s="83"/>
    </row>
    <row r="1055" spans="1:11" ht="13" x14ac:dyDescent="0.15">
      <c r="A1055" s="82">
        <v>614202</v>
      </c>
      <c r="B1055" s="93">
        <v>529991</v>
      </c>
      <c r="C1055" s="84" t="s">
        <v>808</v>
      </c>
      <c r="D1055" s="84" t="s">
        <v>203</v>
      </c>
      <c r="E1055" s="84" t="s">
        <v>203</v>
      </c>
      <c r="F1055" s="84" t="s">
        <v>203</v>
      </c>
      <c r="G1055" s="84" t="s">
        <v>203</v>
      </c>
      <c r="H1055" s="85">
        <v>50000</v>
      </c>
      <c r="I1055" s="85">
        <v>50000</v>
      </c>
      <c r="J1055" s="83"/>
      <c r="K1055" s="83"/>
    </row>
    <row r="1056" spans="1:11" ht="13" x14ac:dyDescent="0.15">
      <c r="A1056" s="86"/>
      <c r="B1056" s="83"/>
      <c r="C1056" s="83"/>
      <c r="D1056" s="83"/>
      <c r="E1056" s="83"/>
      <c r="F1056" s="83"/>
      <c r="G1056" s="83"/>
      <c r="H1056" s="83"/>
      <c r="I1056" s="83"/>
      <c r="J1056" s="83"/>
      <c r="K1056" s="83"/>
    </row>
    <row r="1057" spans="1:11" ht="13" x14ac:dyDescent="0.15">
      <c r="A1057" s="87" t="s">
        <v>313</v>
      </c>
      <c r="B1057" s="99" t="s">
        <v>795</v>
      </c>
      <c r="C1057" s="95"/>
      <c r="D1057" s="88">
        <v>1582316.4</v>
      </c>
      <c r="E1057" s="88">
        <v>1469597.47</v>
      </c>
      <c r="F1057" s="88">
        <v>1671326.23</v>
      </c>
      <c r="G1057" s="88">
        <v>1317162</v>
      </c>
      <c r="H1057" s="88">
        <v>1307872</v>
      </c>
      <c r="I1057" s="88">
        <v>1307872</v>
      </c>
      <c r="J1057" s="83"/>
      <c r="K1057" s="83"/>
    </row>
  </sheetData>
  <mergeCells count="271">
    <mergeCell ref="B2:C2"/>
    <mergeCell ref="B3:C3"/>
    <mergeCell ref="B6:C6"/>
    <mergeCell ref="B8:C8"/>
    <mergeCell ref="B24:C24"/>
    <mergeCell ref="B26:C26"/>
    <mergeCell ref="B28:C28"/>
    <mergeCell ref="B29:C29"/>
    <mergeCell ref="B33:C33"/>
    <mergeCell ref="B35:C35"/>
    <mergeCell ref="B47:C47"/>
    <mergeCell ref="B49:C49"/>
    <mergeCell ref="B51:C51"/>
    <mergeCell ref="B52:C52"/>
    <mergeCell ref="B56:C56"/>
    <mergeCell ref="B58:C58"/>
    <mergeCell ref="B70:C70"/>
    <mergeCell ref="B72:C72"/>
    <mergeCell ref="B75:C75"/>
    <mergeCell ref="B80:C80"/>
    <mergeCell ref="B82:C82"/>
    <mergeCell ref="B99:C99"/>
    <mergeCell ref="B103:C103"/>
    <mergeCell ref="B104:C104"/>
    <mergeCell ref="B108:C108"/>
    <mergeCell ref="B110:C110"/>
    <mergeCell ref="B123:C123"/>
    <mergeCell ref="B125:C125"/>
    <mergeCell ref="B127:C127"/>
    <mergeCell ref="B128:C128"/>
    <mergeCell ref="B135:C135"/>
    <mergeCell ref="B137:C137"/>
    <mergeCell ref="B139:C139"/>
    <mergeCell ref="B140:C140"/>
    <mergeCell ref="B145:C145"/>
    <mergeCell ref="B147:C147"/>
    <mergeCell ref="B155:C155"/>
    <mergeCell ref="B157:C157"/>
    <mergeCell ref="B159:C159"/>
    <mergeCell ref="B160:C160"/>
    <mergeCell ref="B164:C164"/>
    <mergeCell ref="B166:C166"/>
    <mergeCell ref="B180:C180"/>
    <mergeCell ref="B182:C182"/>
    <mergeCell ref="B185:C185"/>
    <mergeCell ref="B191:C191"/>
    <mergeCell ref="B193:C193"/>
    <mergeCell ref="B208:C208"/>
    <mergeCell ref="B210:C210"/>
    <mergeCell ref="B399:C399"/>
    <mergeCell ref="B402:C402"/>
    <mergeCell ref="B404:C404"/>
    <mergeCell ref="B408:C408"/>
    <mergeCell ref="B410:C410"/>
    <mergeCell ref="B212:C212"/>
    <mergeCell ref="B213:C213"/>
    <mergeCell ref="B216:C216"/>
    <mergeCell ref="B218:C218"/>
    <mergeCell ref="B229:C229"/>
    <mergeCell ref="B231:C231"/>
    <mergeCell ref="B233:C233"/>
    <mergeCell ref="B234:C234"/>
    <mergeCell ref="B238:C238"/>
    <mergeCell ref="B240:C240"/>
    <mergeCell ref="B250:C250"/>
    <mergeCell ref="B252:C252"/>
    <mergeCell ref="B254:C254"/>
    <mergeCell ref="B255:C255"/>
    <mergeCell ref="B261:C261"/>
    <mergeCell ref="B411:C411"/>
    <mergeCell ref="B416:C416"/>
    <mergeCell ref="B418:C418"/>
    <mergeCell ref="B426:C426"/>
    <mergeCell ref="B428:C428"/>
    <mergeCell ref="B433:C433"/>
    <mergeCell ref="B435:C435"/>
    <mergeCell ref="B455:C455"/>
    <mergeCell ref="B457:C457"/>
    <mergeCell ref="B262:C262"/>
    <mergeCell ref="B264:C264"/>
    <mergeCell ref="B265:C265"/>
    <mergeCell ref="B268:C268"/>
    <mergeCell ref="B270:C270"/>
    <mergeCell ref="B277:C277"/>
    <mergeCell ref="B287:C287"/>
    <mergeCell ref="B296:C296"/>
    <mergeCell ref="B303:C303"/>
    <mergeCell ref="B313:C313"/>
    <mergeCell ref="B321:C321"/>
    <mergeCell ref="B323:C323"/>
    <mergeCell ref="B325:C325"/>
    <mergeCell ref="B326:C326"/>
    <mergeCell ref="B329:C329"/>
    <mergeCell ref="B331:C331"/>
    <mergeCell ref="B337:C337"/>
    <mergeCell ref="B339:C339"/>
    <mergeCell ref="B341:C341"/>
    <mergeCell ref="B342:C342"/>
    <mergeCell ref="B356:C356"/>
    <mergeCell ref="B358:C358"/>
    <mergeCell ref="B362:C362"/>
    <mergeCell ref="B364:C364"/>
    <mergeCell ref="B388:C388"/>
    <mergeCell ref="B392:C392"/>
    <mergeCell ref="B397:C397"/>
    <mergeCell ref="B460:C460"/>
    <mergeCell ref="B464:C464"/>
    <mergeCell ref="B466:C466"/>
    <mergeCell ref="B475:C475"/>
    <mergeCell ref="B477:C477"/>
    <mergeCell ref="B479:C479"/>
    <mergeCell ref="B480:C480"/>
    <mergeCell ref="B483:C483"/>
    <mergeCell ref="B485:C485"/>
    <mergeCell ref="B493:C493"/>
    <mergeCell ref="B495:C495"/>
    <mergeCell ref="B497:C497"/>
    <mergeCell ref="B498:C498"/>
    <mergeCell ref="B501:C501"/>
    <mergeCell ref="B503:C503"/>
    <mergeCell ref="B506:C506"/>
    <mergeCell ref="B508:C508"/>
    <mergeCell ref="B510:C510"/>
    <mergeCell ref="B511:C511"/>
    <mergeCell ref="B515:C515"/>
    <mergeCell ref="B517:C517"/>
    <mergeCell ref="B529:C529"/>
    <mergeCell ref="B531:C531"/>
    <mergeCell ref="B534:C534"/>
    <mergeCell ref="B537:C537"/>
    <mergeCell ref="B539:C539"/>
    <mergeCell ref="B546:C546"/>
    <mergeCell ref="B551:C551"/>
    <mergeCell ref="B555:C555"/>
    <mergeCell ref="B557:C557"/>
    <mergeCell ref="B577:C577"/>
    <mergeCell ref="B582:C582"/>
    <mergeCell ref="B585:C585"/>
    <mergeCell ref="B587:C587"/>
    <mergeCell ref="B595:C595"/>
    <mergeCell ref="B599:C599"/>
    <mergeCell ref="B600:C600"/>
    <mergeCell ref="B604:C604"/>
    <mergeCell ref="B606:C606"/>
    <mergeCell ref="B608:C608"/>
    <mergeCell ref="B609:C609"/>
    <mergeCell ref="B613:C613"/>
    <mergeCell ref="B615:C615"/>
    <mergeCell ref="B622:C622"/>
    <mergeCell ref="B624:C624"/>
    <mergeCell ref="B627:C627"/>
    <mergeCell ref="B630:C630"/>
    <mergeCell ref="B634:C634"/>
    <mergeCell ref="B635:C635"/>
    <mergeCell ref="B642:C642"/>
    <mergeCell ref="B644:C644"/>
    <mergeCell ref="B646:C646"/>
    <mergeCell ref="B647:C647"/>
    <mergeCell ref="B651:C651"/>
    <mergeCell ref="B653:C653"/>
    <mergeCell ref="B664:C664"/>
    <mergeCell ref="B666:C666"/>
    <mergeCell ref="B669:C669"/>
    <mergeCell ref="B674:C674"/>
    <mergeCell ref="B676:C676"/>
    <mergeCell ref="B690:C690"/>
    <mergeCell ref="B695:C695"/>
    <mergeCell ref="B698:C698"/>
    <mergeCell ref="B700:C700"/>
    <mergeCell ref="B715:C715"/>
    <mergeCell ref="B719:C719"/>
    <mergeCell ref="B720:C720"/>
    <mergeCell ref="B726:C726"/>
    <mergeCell ref="B727:C727"/>
    <mergeCell ref="B729:C729"/>
    <mergeCell ref="B730:C730"/>
    <mergeCell ref="B733:C733"/>
    <mergeCell ref="B734:C734"/>
    <mergeCell ref="B736:C736"/>
    <mergeCell ref="B737:C737"/>
    <mergeCell ref="B741:C741"/>
    <mergeCell ref="B743:C743"/>
    <mergeCell ref="B764:C764"/>
    <mergeCell ref="B766:C766"/>
    <mergeCell ref="B769:C769"/>
    <mergeCell ref="B772:C772"/>
    <mergeCell ref="B774:C774"/>
    <mergeCell ref="B787:C787"/>
    <mergeCell ref="B791:C791"/>
    <mergeCell ref="B792:C792"/>
    <mergeCell ref="B796:C796"/>
    <mergeCell ref="B798:C798"/>
    <mergeCell ref="B807:C807"/>
    <mergeCell ref="B809:C809"/>
    <mergeCell ref="B812:C812"/>
    <mergeCell ref="B816:C816"/>
    <mergeCell ref="B818:C818"/>
    <mergeCell ref="B838:C838"/>
    <mergeCell ref="B842:C842"/>
    <mergeCell ref="B843:C843"/>
    <mergeCell ref="B847:C847"/>
    <mergeCell ref="B849:C849"/>
    <mergeCell ref="B865:C865"/>
    <mergeCell ref="B867:C867"/>
    <mergeCell ref="B869:C869"/>
    <mergeCell ref="B870:C870"/>
    <mergeCell ref="B877:C877"/>
    <mergeCell ref="B879:C879"/>
    <mergeCell ref="B881:C881"/>
    <mergeCell ref="B882:C882"/>
    <mergeCell ref="B1024:C1024"/>
    <mergeCell ref="B1029:C1029"/>
    <mergeCell ref="B1031:C1031"/>
    <mergeCell ref="B885:C885"/>
    <mergeCell ref="B887:C887"/>
    <mergeCell ref="B889:C889"/>
    <mergeCell ref="B890:C890"/>
    <mergeCell ref="B893:C893"/>
    <mergeCell ref="B895:C895"/>
    <mergeCell ref="B897:C897"/>
    <mergeCell ref="B898:C898"/>
    <mergeCell ref="B901:C901"/>
    <mergeCell ref="B902:C902"/>
    <mergeCell ref="B904:C904"/>
    <mergeCell ref="B905:C905"/>
    <mergeCell ref="B908:C908"/>
    <mergeCell ref="B909:C909"/>
    <mergeCell ref="B911:C911"/>
    <mergeCell ref="B1052:C1052"/>
    <mergeCell ref="B1057:C1057"/>
    <mergeCell ref="B989:C989"/>
    <mergeCell ref="B990:C990"/>
    <mergeCell ref="B994:C994"/>
    <mergeCell ref="B996:C996"/>
    <mergeCell ref="B1017:C1017"/>
    <mergeCell ref="B1021:C1021"/>
    <mergeCell ref="B1023:C1023"/>
    <mergeCell ref="B913:C913"/>
    <mergeCell ref="B914:C914"/>
    <mergeCell ref="B917:C917"/>
    <mergeCell ref="B919:C919"/>
    <mergeCell ref="B921:C921"/>
    <mergeCell ref="B922:C922"/>
    <mergeCell ref="B925:C925"/>
    <mergeCell ref="B927:C927"/>
    <mergeCell ref="B929:C929"/>
    <mergeCell ref="B930:C930"/>
    <mergeCell ref="B933:C933"/>
    <mergeCell ref="B935:C935"/>
    <mergeCell ref="B937:C937"/>
    <mergeCell ref="B938:C938"/>
    <mergeCell ref="B942:C942"/>
    <mergeCell ref="B944:C944"/>
    <mergeCell ref="B946:C946"/>
    <mergeCell ref="B947:C947"/>
    <mergeCell ref="B974:C974"/>
    <mergeCell ref="B977:C977"/>
    <mergeCell ref="B979:C979"/>
    <mergeCell ref="B981:C981"/>
    <mergeCell ref="B982:C982"/>
    <mergeCell ref="B985:C985"/>
    <mergeCell ref="B987:C987"/>
    <mergeCell ref="B950:C950"/>
    <mergeCell ref="B952:C952"/>
    <mergeCell ref="B955:C955"/>
    <mergeCell ref="B958:C958"/>
    <mergeCell ref="B962:C962"/>
    <mergeCell ref="B963:C963"/>
    <mergeCell ref="B968:C968"/>
    <mergeCell ref="B970:C970"/>
    <mergeCell ref="B973:C97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FY2022 Budget Worksheet</vt:lpstr>
      <vt:lpstr>FY2022 Expenses</vt:lpstr>
      <vt:lpstr>Local Receipts</vt:lpstr>
      <vt:lpstr>Other Available Funds</vt:lpstr>
      <vt:lpstr>FY2022 Capital Budget</vt:lpstr>
      <vt:lpstr>Town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Nicholas Milano</cp:lastModifiedBy>
  <dcterms:created xsi:type="dcterms:W3CDTF">2020-10-27T19:17:33Z</dcterms:created>
  <dcterms:modified xsi:type="dcterms:W3CDTF">2020-10-28T00:15:57Z</dcterms:modified>
</cp:coreProperties>
</file>